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stjqHWEtdNQ4pqNX2Jbg43xNi3TfQdy4X0gmBupAA8YjuZwmsNCixJqgyrV3ugDSDYqBZXbVQyx3uHjCyDmZw==" workbookSaltValue="eFD0pHUZpYBjMeUNBhU77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<sst xmlns="http://schemas.openxmlformats.org/spreadsheetml/2006/main" xmlns:r="http://schemas.openxmlformats.org/officeDocument/2006/relationships" count="114" uniqueCount="114">
  <si>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</si>
  <si>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</si>
  <si>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</si>
  <si>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</si>
  <si>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</si>
  <si>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</si>
  <si>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</si>
  <si>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</si>
  <si>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</si>
  <si>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</si>
  <si>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</si>
  <si>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</si>
  <si>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</si>
  <si>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</si>
  <si>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</si>
  <si>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</si>
  <si>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</si>
  <si>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</si>
  <si>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</si>
  <si>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</si>
  <si>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</si>
  <si>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</si>
  <si>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</si>
  <si>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</si>
  <si>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</si>
  <si>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</si>
  <si>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</si>
  <si>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</si>
  <si>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</si>
  <si>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</si>
  <si>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</si>
  <si>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</si>
  <si>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</si>
  <si>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</si>
  <si>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</si>
  <si>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</si>
  <si>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</si>
  <si>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</si>
  <si>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</si>
  <si>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</si>
  <si>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</si>
  <si>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</si>
  <si>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</si>
  <si>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</si>
  <si>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</si>
  <si>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</si>
  <si>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</si>
  <si>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</si>
  <si>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</si>
  <si>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</si>
  <si>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</si>
  <si>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</si>
  <si>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</si>
  <si>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</si>
  <si>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</si>
  <si>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</si>
  <si>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</si>
  <si>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</si>
  <si>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</si>
  <si>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</si>
  <si>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</si>
  <si>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</si>
  <si>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</si>
  <si>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</si>
  <si>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</si>
  <si>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</si>
  <si>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</si>
  <si>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</si>
  <si>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</si>
  <si>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</si>
  <si>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</si>
  <si>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</si>
  <si>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</si>
  <si>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</si>
  <si>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</si>
  <si>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</si>
  <si>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</si>
  <si>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</si>
  <si>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</si>
  <si>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</si>
  <si>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</si>
  <si>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</si>
  <si>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</si>
  <si>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</si>
  <si>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</si>
  <si>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</si>
  <si>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</si>
  <si>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</si>
  <si>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</si>
  <si>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</si>
  <si>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</si>
  <si>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</si>
  <si>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</si>
  <si>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</si>
  <si>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</si>
  <si>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由仁町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</si>
  <si>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</si>
  <si>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</si>
  <si>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</si>
  <si>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</si>
  <si>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</si>
  <si>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</si>
  <si>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</si>
  <si>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</si>
  <si>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</si>
  <si>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</si>
  <si>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</si>
  <si>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</si>
  <si>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</si>
  <si>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</si>
  <si>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</si>
  <si>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施設等については、平成7年に供用開始をしており、平成29年度から令和2年度にかけて機械・電気設備等の更新を行っているが、今後も中長期的に施設の改修や設備等の更新について、検討していく必要がある。
　また、管渠更新については耐用年数の関係から現在更新を検討する段階ではないが、更新時には多額の経費が発生することから、必要な財源を確保することが今後の課題となっている。</t>
  </si>
  <si>
    <t>　今後更なる人口の減少や節水型社会の進行により、使用料収入の減少が見込まれていく中、今後必要な財源の確保が大きな課題となっている。
　施設等においては、管渠についてはまだ更新を検討する段階ではないが、設備等も含め中長期的に改修、更新を検討していく。
　また、技術職員の確保も計画的に進め、職員給与費や物価高騰による営業費用の増加にも注視する必要がある。
　今後も経営の状況を十分に把握しながら、一般会計からの繰入金に依存する割合を減らすべく、収入（使用料）の増加に向けた水洗化率向上への取組みや使用料の改定を検討していくとともに、経費の削減など、安定した経営を目指す努力が必要である。</t>
    <rPh sb="24" eb="27">
      <t>シヨウリョウ</t>
    </rPh>
    <rPh sb="40" eb="41">
      <t>ナカ</t>
    </rPh>
    <rPh sb="76" eb="78">
      <t>カンキョ</t>
    </rPh>
    <rPh sb="85" eb="87">
      <t>コウシン</t>
    </rPh>
    <rPh sb="88" eb="90">
      <t>ケントウ</t>
    </rPh>
    <rPh sb="92" eb="94">
      <t>ダンカイ</t>
    </rPh>
    <rPh sb="100" eb="102">
      <t>セツビ</t>
    </rPh>
    <rPh sb="102" eb="103">
      <t>ナド</t>
    </rPh>
    <rPh sb="104" eb="105">
      <t>フク</t>
    </rPh>
    <rPh sb="106" eb="110">
      <t>チュウチョウキテキ</t>
    </rPh>
    <rPh sb="111" eb="113">
      <t>カイシュウ</t>
    </rPh>
    <rPh sb="114" eb="116">
      <t>コウシン</t>
    </rPh>
    <rPh sb="117" eb="119">
      <t>ケントウ</t>
    </rPh>
    <rPh sb="197" eb="199">
      <t>イッパン</t>
    </rPh>
    <rPh sb="199" eb="201">
      <t>カイケイ</t>
    </rPh>
    <rPh sb="204" eb="207">
      <t>クリイレキン</t>
    </rPh>
    <rPh sb="208" eb="210">
      <t>イゾン</t>
    </rPh>
    <rPh sb="212" eb="214">
      <t>ワリアイ</t>
    </rPh>
    <rPh sb="215" eb="216">
      <t>ヘ</t>
    </rPh>
    <phoneticPr fontId="1"/>
  </si>
  <si>
    <t>　はじめに、当事業は令和6年度から企業会計に移行しており、各指標において令和5年度以前の数値は記載されていない。
　平成29年度に料金改定を行っているが、経常収支比率については、全国平均値より低い状況となっており、累積欠損金は生じていないものの依然一般会計からの繰入金に依存している状況にある。
　流動比率については、全国平均値を下回っており、企業債償還金の負担が大きいため、企業債残高の減少に努める必要がある。
　企業債残高対事業規模比率については、全国平均値と比較しても非常に高い比率となっており、今後企業債残高は減少していく見込みであるが、新たな借入を抑制するなど改善に努めていかなければならない。
　経費回収率については、全国平均値よりも高い状況にはあるが、経費のすべてを料金収入で賄えていないことから、引き続き使用料の見直しを検討しながら、経費の削減を行っていく必要がある。
　汚水処理原価については、全国平均値を上回っており、計画的な改修等により建設改良費の適正化を図るなど改善に努める。　
　施設利用率については、全国平均値よりも高い状況にあるが、さらなる施設利用率向上に向けた取り組みを検討していく。
　水洗化率についても全国平均値よりも高い状況となっており、今後の人口減少の影響を踏まえ、更なる水洗化率の向上に向けた取組みを検討する必要がある。</t>
    <rPh sb="6" eb="7">
      <t>ア</t>
    </rPh>
    <rPh sb="7" eb="9">
      <t>ジギョウ</t>
    </rPh>
    <rPh sb="10" eb="12">
      <t>レイワ</t>
    </rPh>
    <rPh sb="13" eb="15">
      <t>ネンド</t>
    </rPh>
    <rPh sb="17" eb="19">
      <t>キギョウ</t>
    </rPh>
    <rPh sb="19" eb="21">
      <t>カイケイ</t>
    </rPh>
    <rPh sb="22" eb="24">
      <t>イコウ</t>
    </rPh>
    <rPh sb="29" eb="32">
      <t>カクシヒョウ</t>
    </rPh>
    <rPh sb="36" eb="38">
      <t>レイワ</t>
    </rPh>
    <rPh sb="39" eb="41">
      <t>ネンド</t>
    </rPh>
    <rPh sb="41" eb="43">
      <t>イゼン</t>
    </rPh>
    <rPh sb="44" eb="46">
      <t>スウチ</t>
    </rPh>
    <rPh sb="47" eb="49">
      <t>キサイ</t>
    </rPh>
    <rPh sb="77" eb="79">
      <t>ケイジョウ</t>
    </rPh>
    <rPh sb="89" eb="91">
      <t>ゼンコク</t>
    </rPh>
    <rPh sb="91" eb="94">
      <t>ヘイキンチ</t>
    </rPh>
    <rPh sb="96" eb="97">
      <t>ヒク</t>
    </rPh>
    <rPh sb="98" eb="100">
      <t>ジョウキョウ</t>
    </rPh>
    <rPh sb="107" eb="109">
      <t>ルイセキ</t>
    </rPh>
    <rPh sb="109" eb="111">
      <t>ケッソン</t>
    </rPh>
    <rPh sb="111" eb="112">
      <t>キン</t>
    </rPh>
    <rPh sb="113" eb="114">
      <t>ショウ</t>
    </rPh>
    <rPh sb="122" eb="124">
      <t>イゼン</t>
    </rPh>
    <rPh sb="149" eb="151">
      <t>リュウドウ</t>
    </rPh>
    <rPh sb="151" eb="153">
      <t>ヒリツ</t>
    </rPh>
    <rPh sb="159" eb="161">
      <t>ゼンコク</t>
    </rPh>
    <rPh sb="161" eb="164">
      <t>ヘイキンチ</t>
    </rPh>
    <rPh sb="165" eb="167">
      <t>シタマワ</t>
    </rPh>
    <rPh sb="172" eb="175">
      <t>キギョウサイ</t>
    </rPh>
    <rPh sb="175" eb="178">
      <t>ショウカンキン</t>
    </rPh>
    <rPh sb="179" eb="181">
      <t>フタン</t>
    </rPh>
    <rPh sb="182" eb="183">
      <t>オオ</t>
    </rPh>
    <rPh sb="188" eb="191">
      <t>キギョウサイ</t>
    </rPh>
    <rPh sb="191" eb="193">
      <t>ザンダカ</t>
    </rPh>
    <rPh sb="194" eb="196">
      <t>ゲンショウ</t>
    </rPh>
    <rPh sb="197" eb="198">
      <t>ツト</t>
    </rPh>
    <rPh sb="200" eb="202">
      <t>ヒツヨウ</t>
    </rPh>
    <rPh sb="226" eb="228">
      <t>ゼンコク</t>
    </rPh>
    <rPh sb="228" eb="231">
      <t>ヘイキンチ</t>
    </rPh>
    <rPh sb="232" eb="234">
      <t>ヒカク</t>
    </rPh>
    <rPh sb="237" eb="239">
      <t>ヒジョウ</t>
    </rPh>
    <rPh sb="240" eb="241">
      <t>タカ</t>
    </rPh>
    <rPh sb="242" eb="244">
      <t>ヒリツ</t>
    </rPh>
    <rPh sb="251" eb="253">
      <t>コンゴ</t>
    </rPh>
    <rPh sb="253" eb="256">
      <t>キギョウサイ</t>
    </rPh>
    <rPh sb="256" eb="258">
      <t>ザンダカ</t>
    </rPh>
    <rPh sb="259" eb="261">
      <t>ゲンショウ</t>
    </rPh>
    <rPh sb="265" eb="267">
      <t>ミコ</t>
    </rPh>
    <rPh sb="273" eb="274">
      <t>アラ</t>
    </rPh>
    <rPh sb="276" eb="278">
      <t>カリイ</t>
    </rPh>
    <rPh sb="279" eb="281">
      <t>ヨクセイ</t>
    </rPh>
    <rPh sb="285" eb="287">
      <t>カイゼン</t>
    </rPh>
    <rPh sb="288" eb="289">
      <t>ツト</t>
    </rPh>
    <rPh sb="323" eb="324">
      <t>タカ</t>
    </rPh>
    <rPh sb="325" eb="327">
      <t>ジョウキョウ</t>
    </rPh>
    <rPh sb="394" eb="396">
      <t>オスイ</t>
    </rPh>
    <rPh sb="396" eb="398">
      <t>ショリ</t>
    </rPh>
    <rPh sb="398" eb="400">
      <t>ゲンカ</t>
    </rPh>
    <rPh sb="406" eb="408">
      <t>ゼンコク</t>
    </rPh>
    <rPh sb="408" eb="411">
      <t>ヘイキンチ</t>
    </rPh>
    <rPh sb="412" eb="414">
      <t>ウワマワ</t>
    </rPh>
    <rPh sb="419" eb="422">
      <t>ケイカクテキ</t>
    </rPh>
    <rPh sb="423" eb="425">
      <t>カイシュウ</t>
    </rPh>
    <rPh sb="425" eb="426">
      <t>ナド</t>
    </rPh>
    <rPh sb="429" eb="431">
      <t>ケンセツ</t>
    </rPh>
    <rPh sb="431" eb="434">
      <t>カイリョウヒ</t>
    </rPh>
    <rPh sb="435" eb="438">
      <t>テキセイカ</t>
    </rPh>
    <rPh sb="439" eb="440">
      <t>ハカ</t>
    </rPh>
    <rPh sb="443" eb="445">
      <t>カイゼン</t>
    </rPh>
    <rPh sb="446" eb="447">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</si>
</sst>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55.25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41.89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1107.51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55.59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440.63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7"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由仁町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4527</v>
      </c>
      <c r="AM8" s="21"/>
      <c r="AN8" s="21"/>
      <c r="AO8" s="21"/>
      <c r="AP8" s="21"/>
      <c r="AQ8" s="21"/>
      <c r="AR8" s="21"/>
      <c r="AS8" s="21"/>
      <c r="AT8" s="7">
        <f>データ!T6</f>
        <v>133.74</v>
      </c>
      <c r="AU8" s="7"/>
      <c r="AV8" s="7"/>
      <c r="AW8" s="7"/>
      <c r="AX8" s="7"/>
      <c r="AY8" s="7"/>
      <c r="AZ8" s="7"/>
      <c r="BA8" s="7"/>
      <c r="BB8" s="7">
        <f>データ!U6</f>
        <v>33.85</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78.010000000000005</v>
      </c>
      <c r="J10" s="7"/>
      <c r="K10" s="7"/>
      <c r="L10" s="7"/>
      <c r="M10" s="7"/>
      <c r="N10" s="7"/>
      <c r="O10" s="7"/>
      <c r="P10" s="7">
        <f>データ!P6</f>
        <v>63.92</v>
      </c>
      <c r="Q10" s="7"/>
      <c r="R10" s="7"/>
      <c r="S10" s="7"/>
      <c r="T10" s="7"/>
      <c r="U10" s="7"/>
      <c r="V10" s="7"/>
      <c r="W10" s="7">
        <f>データ!Q6</f>
        <v>80.78</v>
      </c>
      <c r="X10" s="7"/>
      <c r="Y10" s="7"/>
      <c r="Z10" s="7"/>
      <c r="AA10" s="7"/>
      <c r="AB10" s="7"/>
      <c r="AC10" s="7"/>
      <c r="AD10" s="21">
        <f>データ!R6</f>
        <v>5286</v>
      </c>
      <c r="AE10" s="21"/>
      <c r="AF10" s="21"/>
      <c r="AG10" s="21"/>
      <c r="AH10" s="21"/>
      <c r="AI10" s="21"/>
      <c r="AJ10" s="21"/>
      <c r="AK10" s="2"/>
      <c r="AL10" s="21">
        <f>データ!V6</f>
        <v>2870</v>
      </c>
      <c r="AM10" s="21"/>
      <c r="AN10" s="21"/>
      <c r="AO10" s="21"/>
      <c r="AP10" s="21"/>
      <c r="AQ10" s="21"/>
      <c r="AR10" s="21"/>
      <c r="AS10" s="21"/>
      <c r="AT10" s="7">
        <f>データ!W6</f>
        <v>3.16</v>
      </c>
      <c r="AU10" s="7"/>
      <c r="AV10" s="7"/>
      <c r="AW10" s="7"/>
      <c r="AX10" s="7"/>
      <c r="AY10" s="7"/>
      <c r="AZ10" s="7"/>
      <c r="BA10" s="7"/>
      <c r="BB10" s="7">
        <f>データ!X6</f>
        <v>908.23</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M879539lw7xRpxKElVgdpTMEiraB/uZj4FZeXWt4xktXDLQ3bSO97NUHGlCuZQspVb47BR+BW9qsBvM68vFEg==" saltValue="hA0yDHaeDHIXuqq00G17a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33</v>
      </c>
      <c r="C3" s="64" t="s">
        <v>59</v>
      </c>
      <c r="D3" s="64" t="s">
        <v>39</v>
      </c>
      <c r="E3" s="64" t="s">
        <v>6</v>
      </c>
      <c r="F3" s="64" t="s">
        <v>5</v>
      </c>
      <c r="G3" s="64" t="s">
        <v>25</v>
      </c>
      <c r="H3" s="70" t="s">
        <v>60</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62</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7</v>
      </c>
      <c r="N5" s="72" t="s">
        <v>73</v>
      </c>
      <c r="O5" s="72" t="s">
        <v>74</v>
      </c>
      <c r="P5" s="72" t="s">
        <v>75</v>
      </c>
      <c r="Q5" s="72" t="s">
        <v>76</v>
      </c>
      <c r="R5" s="72" t="s">
        <v>77</v>
      </c>
      <c r="S5" s="72" t="s">
        <v>78</v>
      </c>
      <c r="T5" s="72" t="s">
        <v>79</v>
      </c>
      <c r="U5" s="72" t="s">
        <v>1</v>
      </c>
      <c r="V5" s="72" t="s">
        <v>80</v>
      </c>
      <c r="W5" s="72" t="s">
        <v>81</v>
      </c>
      <c r="X5" s="72" t="s">
        <v>82</v>
      </c>
      <c r="Y5" s="72" t="s">
        <v>83</v>
      </c>
      <c r="Z5" s="72" t="s">
        <v>84</v>
      </c>
      <c r="AA5" s="72" t="s">
        <v>85</v>
      </c>
      <c r="AB5" s="72" t="s">
        <v>86</v>
      </c>
      <c r="AC5" s="72" t="s">
        <v>87</v>
      </c>
      <c r="AD5" s="72" t="s">
        <v>88</v>
      </c>
      <c r="AE5" s="72" t="s">
        <v>90</v>
      </c>
      <c r="AF5" s="72" t="s">
        <v>91</v>
      </c>
      <c r="AG5" s="72" t="s">
        <v>92</v>
      </c>
      <c r="AH5" s="72" t="s">
        <v>93</v>
      </c>
      <c r="AI5" s="72" t="s">
        <v>45</v>
      </c>
      <c r="AJ5" s="72" t="s">
        <v>83</v>
      </c>
      <c r="AK5" s="72" t="s">
        <v>84</v>
      </c>
      <c r="AL5" s="72" t="s">
        <v>85</v>
      </c>
      <c r="AM5" s="72" t="s">
        <v>86</v>
      </c>
      <c r="AN5" s="72" t="s">
        <v>87</v>
      </c>
      <c r="AO5" s="72" t="s">
        <v>88</v>
      </c>
      <c r="AP5" s="72" t="s">
        <v>90</v>
      </c>
      <c r="AQ5" s="72" t="s">
        <v>91</v>
      </c>
      <c r="AR5" s="72" t="s">
        <v>92</v>
      </c>
      <c r="AS5" s="72" t="s">
        <v>93</v>
      </c>
      <c r="AT5" s="72" t="s">
        <v>89</v>
      </c>
      <c r="AU5" s="72" t="s">
        <v>83</v>
      </c>
      <c r="AV5" s="72" t="s">
        <v>84</v>
      </c>
      <c r="AW5" s="72" t="s">
        <v>85</v>
      </c>
      <c r="AX5" s="72" t="s">
        <v>86</v>
      </c>
      <c r="AY5" s="72" t="s">
        <v>87</v>
      </c>
      <c r="AZ5" s="72" t="s">
        <v>88</v>
      </c>
      <c r="BA5" s="72" t="s">
        <v>90</v>
      </c>
      <c r="BB5" s="72" t="s">
        <v>91</v>
      </c>
      <c r="BC5" s="72" t="s">
        <v>92</v>
      </c>
      <c r="BD5" s="72" t="s">
        <v>93</v>
      </c>
      <c r="BE5" s="72" t="s">
        <v>89</v>
      </c>
      <c r="BF5" s="72" t="s">
        <v>83</v>
      </c>
      <c r="BG5" s="72" t="s">
        <v>84</v>
      </c>
      <c r="BH5" s="72" t="s">
        <v>85</v>
      </c>
      <c r="BI5" s="72" t="s">
        <v>86</v>
      </c>
      <c r="BJ5" s="72" t="s">
        <v>87</v>
      </c>
      <c r="BK5" s="72" t="s">
        <v>88</v>
      </c>
      <c r="BL5" s="72" t="s">
        <v>90</v>
      </c>
      <c r="BM5" s="72" t="s">
        <v>91</v>
      </c>
      <c r="BN5" s="72" t="s">
        <v>92</v>
      </c>
      <c r="BO5" s="72" t="s">
        <v>93</v>
      </c>
      <c r="BP5" s="72" t="s">
        <v>89</v>
      </c>
      <c r="BQ5" s="72" t="s">
        <v>83</v>
      </c>
      <c r="BR5" s="72" t="s">
        <v>84</v>
      </c>
      <c r="BS5" s="72" t="s">
        <v>85</v>
      </c>
      <c r="BT5" s="72" t="s">
        <v>86</v>
      </c>
      <c r="BU5" s="72" t="s">
        <v>87</v>
      </c>
      <c r="BV5" s="72" t="s">
        <v>88</v>
      </c>
      <c r="BW5" s="72" t="s">
        <v>90</v>
      </c>
      <c r="BX5" s="72" t="s">
        <v>91</v>
      </c>
      <c r="BY5" s="72" t="s">
        <v>92</v>
      </c>
      <c r="BZ5" s="72" t="s">
        <v>93</v>
      </c>
      <c r="CA5" s="72" t="s">
        <v>89</v>
      </c>
      <c r="CB5" s="72" t="s">
        <v>83</v>
      </c>
      <c r="CC5" s="72" t="s">
        <v>84</v>
      </c>
      <c r="CD5" s="72" t="s">
        <v>85</v>
      </c>
      <c r="CE5" s="72" t="s">
        <v>86</v>
      </c>
      <c r="CF5" s="72" t="s">
        <v>87</v>
      </c>
      <c r="CG5" s="72" t="s">
        <v>88</v>
      </c>
      <c r="CH5" s="72" t="s">
        <v>90</v>
      </c>
      <c r="CI5" s="72" t="s">
        <v>91</v>
      </c>
      <c r="CJ5" s="72" t="s">
        <v>92</v>
      </c>
      <c r="CK5" s="72" t="s">
        <v>93</v>
      </c>
      <c r="CL5" s="72" t="s">
        <v>89</v>
      </c>
      <c r="CM5" s="72" t="s">
        <v>83</v>
      </c>
      <c r="CN5" s="72" t="s">
        <v>84</v>
      </c>
      <c r="CO5" s="72" t="s">
        <v>85</v>
      </c>
      <c r="CP5" s="72" t="s">
        <v>86</v>
      </c>
      <c r="CQ5" s="72" t="s">
        <v>87</v>
      </c>
      <c r="CR5" s="72" t="s">
        <v>88</v>
      </c>
      <c r="CS5" s="72" t="s">
        <v>90</v>
      </c>
      <c r="CT5" s="72" t="s">
        <v>91</v>
      </c>
      <c r="CU5" s="72" t="s">
        <v>92</v>
      </c>
      <c r="CV5" s="72" t="s">
        <v>93</v>
      </c>
      <c r="CW5" s="72" t="s">
        <v>89</v>
      </c>
      <c r="CX5" s="72" t="s">
        <v>83</v>
      </c>
      <c r="CY5" s="72" t="s">
        <v>84</v>
      </c>
      <c r="CZ5" s="72" t="s">
        <v>85</v>
      </c>
      <c r="DA5" s="72" t="s">
        <v>86</v>
      </c>
      <c r="DB5" s="72" t="s">
        <v>87</v>
      </c>
      <c r="DC5" s="72" t="s">
        <v>88</v>
      </c>
      <c r="DD5" s="72" t="s">
        <v>90</v>
      </c>
      <c r="DE5" s="72" t="s">
        <v>91</v>
      </c>
      <c r="DF5" s="72" t="s">
        <v>92</v>
      </c>
      <c r="DG5" s="72" t="s">
        <v>93</v>
      </c>
      <c r="DH5" s="72" t="s">
        <v>89</v>
      </c>
      <c r="DI5" s="72" t="s">
        <v>83</v>
      </c>
      <c r="DJ5" s="72" t="s">
        <v>84</v>
      </c>
      <c r="DK5" s="72" t="s">
        <v>85</v>
      </c>
      <c r="DL5" s="72" t="s">
        <v>86</v>
      </c>
      <c r="DM5" s="72" t="s">
        <v>87</v>
      </c>
      <c r="DN5" s="72" t="s">
        <v>88</v>
      </c>
      <c r="DO5" s="72" t="s">
        <v>90</v>
      </c>
      <c r="DP5" s="72" t="s">
        <v>91</v>
      </c>
      <c r="DQ5" s="72" t="s">
        <v>92</v>
      </c>
      <c r="DR5" s="72" t="s">
        <v>93</v>
      </c>
      <c r="DS5" s="72" t="s">
        <v>89</v>
      </c>
      <c r="DT5" s="72" t="s">
        <v>83</v>
      </c>
      <c r="DU5" s="72" t="s">
        <v>84</v>
      </c>
      <c r="DV5" s="72" t="s">
        <v>85</v>
      </c>
      <c r="DW5" s="72" t="s">
        <v>86</v>
      </c>
      <c r="DX5" s="72" t="s">
        <v>87</v>
      </c>
      <c r="DY5" s="72" t="s">
        <v>88</v>
      </c>
      <c r="DZ5" s="72" t="s">
        <v>90</v>
      </c>
      <c r="EA5" s="72" t="s">
        <v>91</v>
      </c>
      <c r="EB5" s="72" t="s">
        <v>92</v>
      </c>
      <c r="EC5" s="72" t="s">
        <v>93</v>
      </c>
      <c r="ED5" s="72" t="s">
        <v>89</v>
      </c>
      <c r="EE5" s="72" t="s">
        <v>83</v>
      </c>
      <c r="EF5" s="72" t="s">
        <v>84</v>
      </c>
      <c r="EG5" s="72" t="s">
        <v>85</v>
      </c>
      <c r="EH5" s="72" t="s">
        <v>86</v>
      </c>
      <c r="EI5" s="72" t="s">
        <v>87</v>
      </c>
      <c r="EJ5" s="72" t="s">
        <v>88</v>
      </c>
      <c r="EK5" s="72" t="s">
        <v>90</v>
      </c>
      <c r="EL5" s="72" t="s">
        <v>91</v>
      </c>
      <c r="EM5" s="72" t="s">
        <v>92</v>
      </c>
      <c r="EN5" s="72" t="s">
        <v>93</v>
      </c>
      <c r="EO5" s="72" t="s">
        <v>89</v>
      </c>
    </row>
    <row r="6" spans="1:148" s="61" customFormat="1">
      <c r="A6" s="62" t="s">
        <v>94</v>
      </c>
      <c r="B6" s="67">
        <f t="shared" ref="B6:X6" si="1">B7</f>
        <v>2024</v>
      </c>
      <c r="C6" s="67">
        <f t="shared" si="1"/>
        <v>14273</v>
      </c>
      <c r="D6" s="67">
        <f t="shared" si="1"/>
        <v>46</v>
      </c>
      <c r="E6" s="67">
        <f t="shared" si="1"/>
        <v>17</v>
      </c>
      <c r="F6" s="67">
        <f t="shared" si="1"/>
        <v>5</v>
      </c>
      <c r="G6" s="67">
        <f t="shared" si="1"/>
        <v>0</v>
      </c>
      <c r="H6" s="67" t="str">
        <f t="shared" si="1"/>
        <v>北海道　由仁町</v>
      </c>
      <c r="I6" s="67" t="str">
        <f t="shared" si="1"/>
        <v>法適用</v>
      </c>
      <c r="J6" s="67" t="str">
        <f t="shared" si="1"/>
        <v>下水道事業</v>
      </c>
      <c r="K6" s="67" t="str">
        <f t="shared" si="1"/>
        <v>農業集落排水</v>
      </c>
      <c r="L6" s="67" t="str">
        <f t="shared" si="1"/>
        <v>F2</v>
      </c>
      <c r="M6" s="67" t="str">
        <f t="shared" si="1"/>
        <v>非設置</v>
      </c>
      <c r="N6" s="75" t="str">
        <f t="shared" si="1"/>
        <v>-</v>
      </c>
      <c r="O6" s="75">
        <f t="shared" si="1"/>
        <v>78.010000000000005</v>
      </c>
      <c r="P6" s="75">
        <f t="shared" si="1"/>
        <v>63.92</v>
      </c>
      <c r="Q6" s="75">
        <f t="shared" si="1"/>
        <v>80.78</v>
      </c>
      <c r="R6" s="75">
        <f t="shared" si="1"/>
        <v>5286</v>
      </c>
      <c r="S6" s="75">
        <f t="shared" si="1"/>
        <v>4527</v>
      </c>
      <c r="T6" s="75">
        <f t="shared" si="1"/>
        <v>133.74</v>
      </c>
      <c r="U6" s="75">
        <f t="shared" si="1"/>
        <v>33.85</v>
      </c>
      <c r="V6" s="75">
        <f t="shared" si="1"/>
        <v>2870</v>
      </c>
      <c r="W6" s="75">
        <f t="shared" si="1"/>
        <v>3.16</v>
      </c>
      <c r="X6" s="75">
        <f t="shared" si="1"/>
        <v>908.23</v>
      </c>
      <c r="Y6" s="83" t="str">
        <f t="shared" ref="Y6:AH6" si="2">IF(Y7="",NA(),Y7)</f>
        <v>-</v>
      </c>
      <c r="Z6" s="83" t="str">
        <f t="shared" si="2"/>
        <v>-</v>
      </c>
      <c r="AA6" s="83" t="str">
        <f t="shared" si="2"/>
        <v>-</v>
      </c>
      <c r="AB6" s="83" t="str">
        <f t="shared" si="2"/>
        <v>-</v>
      </c>
      <c r="AC6" s="83">
        <f t="shared" si="2"/>
        <v>101.84</v>
      </c>
      <c r="AD6" s="83" t="str">
        <f t="shared" si="2"/>
        <v>-</v>
      </c>
      <c r="AE6" s="83" t="str">
        <f t="shared" si="2"/>
        <v>-</v>
      </c>
      <c r="AF6" s="83" t="str">
        <f t="shared" si="2"/>
        <v>-</v>
      </c>
      <c r="AG6" s="83" t="str">
        <f t="shared" si="2"/>
        <v>-</v>
      </c>
      <c r="AH6" s="83">
        <f t="shared" si="2"/>
        <v>106.62</v>
      </c>
      <c r="AI6" s="75" t="str">
        <f>IF(AI7="","",IF(AI7="-","【-】","【"&amp;SUBSTITUTE(TEXT(AI7,"#,##0.00"),"-","△")&amp;"】"))</f>
        <v>【104.30】</v>
      </c>
      <c r="AJ6" s="83" t="str">
        <f t="shared" ref="AJ6:AS6" si="3">IF(AJ7="",NA(),AJ7)</f>
        <v>-</v>
      </c>
      <c r="AK6" s="83" t="str">
        <f t="shared" si="3"/>
        <v>-</v>
      </c>
      <c r="AL6" s="83" t="str">
        <f t="shared" si="3"/>
        <v>-</v>
      </c>
      <c r="AM6" s="83" t="str">
        <f t="shared" si="3"/>
        <v>-</v>
      </c>
      <c r="AN6" s="75">
        <f t="shared" si="3"/>
        <v>0</v>
      </c>
      <c r="AO6" s="83" t="str">
        <f t="shared" si="3"/>
        <v>-</v>
      </c>
      <c r="AP6" s="83" t="str">
        <f t="shared" si="3"/>
        <v>-</v>
      </c>
      <c r="AQ6" s="83" t="str">
        <f t="shared" si="3"/>
        <v>-</v>
      </c>
      <c r="AR6" s="83" t="str">
        <f t="shared" si="3"/>
        <v>-</v>
      </c>
      <c r="AS6" s="83">
        <f t="shared" si="3"/>
        <v>107.99</v>
      </c>
      <c r="AT6" s="75" t="str">
        <f>IF(AT7="","",IF(AT7="-","【-】","【"&amp;SUBSTITUTE(TEXT(AT7,"#,##0.00"),"-","△")&amp;"】"))</f>
        <v>【102.74】</v>
      </c>
      <c r="AU6" s="83" t="str">
        <f t="shared" ref="AU6:BD6" si="4">IF(AU7="",NA(),AU7)</f>
        <v>-</v>
      </c>
      <c r="AV6" s="83" t="str">
        <f t="shared" si="4"/>
        <v>-</v>
      </c>
      <c r="AW6" s="83" t="str">
        <f t="shared" si="4"/>
        <v>-</v>
      </c>
      <c r="AX6" s="83" t="str">
        <f t="shared" si="4"/>
        <v>-</v>
      </c>
      <c r="AY6" s="83">
        <f t="shared" si="4"/>
        <v>41.89</v>
      </c>
      <c r="AZ6" s="83" t="str">
        <f t="shared" si="4"/>
        <v>-</v>
      </c>
      <c r="BA6" s="83" t="str">
        <f t="shared" si="4"/>
        <v>-</v>
      </c>
      <c r="BB6" s="83" t="str">
        <f t="shared" si="4"/>
        <v>-</v>
      </c>
      <c r="BC6" s="83" t="str">
        <f t="shared" si="4"/>
        <v>-</v>
      </c>
      <c r="BD6" s="83">
        <f t="shared" si="4"/>
        <v>58.25</v>
      </c>
      <c r="BE6" s="75" t="str">
        <f>IF(BE7="","",IF(BE7="-","【-】","【"&amp;SUBSTITUTE(TEXT(BE7,"#,##0.00"),"-","△")&amp;"】"))</f>
        <v>【47.19】</v>
      </c>
      <c r="BF6" s="83" t="str">
        <f t="shared" ref="BF6:BO6" si="5">IF(BF7="",NA(),BF7)</f>
        <v>-</v>
      </c>
      <c r="BG6" s="83" t="str">
        <f t="shared" si="5"/>
        <v>-</v>
      </c>
      <c r="BH6" s="83" t="str">
        <f t="shared" si="5"/>
        <v>-</v>
      </c>
      <c r="BI6" s="83" t="str">
        <f t="shared" si="5"/>
        <v>-</v>
      </c>
      <c r="BJ6" s="83">
        <f t="shared" si="5"/>
        <v>1107.51</v>
      </c>
      <c r="BK6" s="83" t="str">
        <f t="shared" si="5"/>
        <v>-</v>
      </c>
      <c r="BL6" s="83" t="str">
        <f t="shared" si="5"/>
        <v>-</v>
      </c>
      <c r="BM6" s="83" t="str">
        <f t="shared" si="5"/>
        <v>-</v>
      </c>
      <c r="BN6" s="83" t="str">
        <f t="shared" si="5"/>
        <v>-</v>
      </c>
      <c r="BO6" s="83">
        <f t="shared" si="5"/>
        <v>791.46</v>
      </c>
      <c r="BP6" s="75" t="str">
        <f>IF(BP7="","",IF(BP7="-","【-】","【"&amp;SUBSTITUTE(TEXT(BP7,"#,##0.00"),"-","△")&amp;"】"))</f>
        <v>【798.10】</v>
      </c>
      <c r="BQ6" s="83" t="str">
        <f t="shared" ref="BQ6:BZ6" si="6">IF(BQ7="",NA(),BQ7)</f>
        <v>-</v>
      </c>
      <c r="BR6" s="83" t="str">
        <f t="shared" si="6"/>
        <v>-</v>
      </c>
      <c r="BS6" s="83" t="str">
        <f t="shared" si="6"/>
        <v>-</v>
      </c>
      <c r="BT6" s="83" t="str">
        <f t="shared" si="6"/>
        <v>-</v>
      </c>
      <c r="BU6" s="83">
        <f t="shared" si="6"/>
        <v>55.59</v>
      </c>
      <c r="BV6" s="83" t="str">
        <f t="shared" si="6"/>
        <v>-</v>
      </c>
      <c r="BW6" s="83" t="str">
        <f t="shared" si="6"/>
        <v>-</v>
      </c>
      <c r="BX6" s="83" t="str">
        <f t="shared" si="6"/>
        <v>-</v>
      </c>
      <c r="BY6" s="83" t="str">
        <f t="shared" si="6"/>
        <v>-</v>
      </c>
      <c r="BZ6" s="83">
        <f t="shared" si="6"/>
        <v>47.96</v>
      </c>
      <c r="CA6" s="75" t="str">
        <f>IF(CA7="","",IF(CA7="-","【-】","【"&amp;SUBSTITUTE(TEXT(CA7,"#,##0.00"),"-","△")&amp;"】"))</f>
        <v>【54.51】</v>
      </c>
      <c r="CB6" s="83" t="str">
        <f t="shared" ref="CB6:CK6" si="7">IF(CB7="",NA(),CB7)</f>
        <v>-</v>
      </c>
      <c r="CC6" s="83" t="str">
        <f t="shared" si="7"/>
        <v>-</v>
      </c>
      <c r="CD6" s="83" t="str">
        <f t="shared" si="7"/>
        <v>-</v>
      </c>
      <c r="CE6" s="83" t="str">
        <f t="shared" si="7"/>
        <v>-</v>
      </c>
      <c r="CF6" s="83">
        <f t="shared" si="7"/>
        <v>440.63</v>
      </c>
      <c r="CG6" s="83" t="str">
        <f t="shared" si="7"/>
        <v>-</v>
      </c>
      <c r="CH6" s="83" t="str">
        <f t="shared" si="7"/>
        <v>-</v>
      </c>
      <c r="CI6" s="83" t="str">
        <f t="shared" si="7"/>
        <v>-</v>
      </c>
      <c r="CJ6" s="83" t="str">
        <f t="shared" si="7"/>
        <v>-</v>
      </c>
      <c r="CK6" s="83">
        <f t="shared" si="7"/>
        <v>325.85000000000002</v>
      </c>
      <c r="CL6" s="75" t="str">
        <f>IF(CL7="","",IF(CL7="-","【-】","【"&amp;SUBSTITUTE(TEXT(CL7,"#,##0.00"),"-","△")&amp;"】"))</f>
        <v>【286.33】</v>
      </c>
      <c r="CM6" s="83" t="str">
        <f t="shared" ref="CM6:CV6" si="8">IF(CM7="",NA(),CM7)</f>
        <v>-</v>
      </c>
      <c r="CN6" s="83" t="str">
        <f t="shared" si="8"/>
        <v>-</v>
      </c>
      <c r="CO6" s="83" t="str">
        <f t="shared" si="8"/>
        <v>-</v>
      </c>
      <c r="CP6" s="83" t="str">
        <f t="shared" si="8"/>
        <v>-</v>
      </c>
      <c r="CQ6" s="83">
        <f t="shared" si="8"/>
        <v>55.25</v>
      </c>
      <c r="CR6" s="83" t="str">
        <f t="shared" si="8"/>
        <v>-</v>
      </c>
      <c r="CS6" s="83" t="str">
        <f t="shared" si="8"/>
        <v>-</v>
      </c>
      <c r="CT6" s="83" t="str">
        <f t="shared" si="8"/>
        <v>-</v>
      </c>
      <c r="CU6" s="83" t="str">
        <f t="shared" si="8"/>
        <v>-</v>
      </c>
      <c r="CV6" s="83">
        <f t="shared" si="8"/>
        <v>45.32</v>
      </c>
      <c r="CW6" s="75" t="str">
        <f>IF(CW7="","",IF(CW7="-","【-】","【"&amp;SUBSTITUTE(TEXT(CW7,"#,##0.00"),"-","△")&amp;"】"))</f>
        <v>【49.92】</v>
      </c>
      <c r="CX6" s="83" t="str">
        <f t="shared" ref="CX6:DG6" si="9">IF(CX7="",NA(),CX7)</f>
        <v>-</v>
      </c>
      <c r="CY6" s="83" t="str">
        <f t="shared" si="9"/>
        <v>-</v>
      </c>
      <c r="CZ6" s="83" t="str">
        <f t="shared" si="9"/>
        <v>-</v>
      </c>
      <c r="DA6" s="83" t="str">
        <f t="shared" si="9"/>
        <v>-</v>
      </c>
      <c r="DB6" s="83">
        <f t="shared" si="9"/>
        <v>88.68</v>
      </c>
      <c r="DC6" s="83" t="str">
        <f t="shared" si="9"/>
        <v>-</v>
      </c>
      <c r="DD6" s="83" t="str">
        <f t="shared" si="9"/>
        <v>-</v>
      </c>
      <c r="DE6" s="83" t="str">
        <f t="shared" si="9"/>
        <v>-</v>
      </c>
      <c r="DF6" s="83" t="str">
        <f t="shared" si="9"/>
        <v>-</v>
      </c>
      <c r="DG6" s="83">
        <f t="shared" si="9"/>
        <v>83.54</v>
      </c>
      <c r="DH6" s="75" t="str">
        <f>IF(DH7="","",IF(DH7="-","【-】","【"&amp;SUBSTITUTE(TEXT(DH7,"#,##0.00"),"-","△")&amp;"】"))</f>
        <v>【87.80】</v>
      </c>
      <c r="DI6" s="83" t="str">
        <f t="shared" ref="DI6:DR6" si="10">IF(DI7="",NA(),DI7)</f>
        <v>-</v>
      </c>
      <c r="DJ6" s="83" t="str">
        <f t="shared" si="10"/>
        <v>-</v>
      </c>
      <c r="DK6" s="83" t="str">
        <f t="shared" si="10"/>
        <v>-</v>
      </c>
      <c r="DL6" s="83" t="str">
        <f t="shared" si="10"/>
        <v>-</v>
      </c>
      <c r="DM6" s="83">
        <f t="shared" si="10"/>
        <v>5.71</v>
      </c>
      <c r="DN6" s="83" t="str">
        <f t="shared" si="10"/>
        <v>-</v>
      </c>
      <c r="DO6" s="83" t="str">
        <f t="shared" si="10"/>
        <v>-</v>
      </c>
      <c r="DP6" s="83" t="str">
        <f t="shared" si="10"/>
        <v>-</v>
      </c>
      <c r="DQ6" s="83" t="str">
        <f t="shared" si="10"/>
        <v>-</v>
      </c>
      <c r="DR6" s="83">
        <f t="shared" si="10"/>
        <v>24.53</v>
      </c>
      <c r="DS6" s="75" t="str">
        <f>IF(DS7="","",IF(DS7="-","【-】","【"&amp;SUBSTITUTE(TEXT(DS7,"#,##0.00"),"-","△")&amp;"】"))</f>
        <v>【28.46】</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75">
        <f t="shared" si="11"/>
        <v>0</v>
      </c>
      <c r="ED6" s="75" t="str">
        <f>IF(ED7="","",IF(ED7="-","【-】","【"&amp;SUBSTITUTE(TEXT(ED7,"#,##0.00"),"-","△")&amp;"】"))</f>
        <v>【0.03】</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83">
        <f t="shared" si="12"/>
        <v>3.e-002</v>
      </c>
      <c r="EO6" s="75" t="str">
        <f>IF(EO7="","",IF(EO7="-","【-】","【"&amp;SUBSTITUTE(TEXT(EO7,"#,##0.00"),"-","△")&amp;"】"))</f>
        <v>【0.02】</v>
      </c>
    </row>
    <row r="7" spans="1:148" s="61" customFormat="1">
      <c r="A7" s="62"/>
      <c r="B7" s="68">
        <v>2024</v>
      </c>
      <c r="C7" s="68">
        <v>14273</v>
      </c>
      <c r="D7" s="68">
        <v>46</v>
      </c>
      <c r="E7" s="68">
        <v>17</v>
      </c>
      <c r="F7" s="68">
        <v>5</v>
      </c>
      <c r="G7" s="68">
        <v>0</v>
      </c>
      <c r="H7" s="68" t="s">
        <v>95</v>
      </c>
      <c r="I7" s="68" t="s">
        <v>96</v>
      </c>
      <c r="J7" s="68" t="s">
        <v>97</v>
      </c>
      <c r="K7" s="68" t="s">
        <v>98</v>
      </c>
      <c r="L7" s="68" t="s">
        <v>99</v>
      </c>
      <c r="M7" s="68" t="s">
        <v>100</v>
      </c>
      <c r="N7" s="76" t="s">
        <v>101</v>
      </c>
      <c r="O7" s="76">
        <v>78.010000000000005</v>
      </c>
      <c r="P7" s="76">
        <v>63.92</v>
      </c>
      <c r="Q7" s="76">
        <v>80.78</v>
      </c>
      <c r="R7" s="76">
        <v>5286</v>
      </c>
      <c r="S7" s="76">
        <v>4527</v>
      </c>
      <c r="T7" s="76">
        <v>133.74</v>
      </c>
      <c r="U7" s="76">
        <v>33.85</v>
      </c>
      <c r="V7" s="76">
        <v>2870</v>
      </c>
      <c r="W7" s="76">
        <v>3.16</v>
      </c>
      <c r="X7" s="76">
        <v>908.23</v>
      </c>
      <c r="Y7" s="76" t="s">
        <v>101</v>
      </c>
      <c r="Z7" s="76" t="s">
        <v>101</v>
      </c>
      <c r="AA7" s="76" t="s">
        <v>101</v>
      </c>
      <c r="AB7" s="76" t="s">
        <v>101</v>
      </c>
      <c r="AC7" s="76">
        <v>101.84</v>
      </c>
      <c r="AD7" s="76" t="s">
        <v>101</v>
      </c>
      <c r="AE7" s="76" t="s">
        <v>101</v>
      </c>
      <c r="AF7" s="76" t="s">
        <v>101</v>
      </c>
      <c r="AG7" s="76" t="s">
        <v>101</v>
      </c>
      <c r="AH7" s="76">
        <v>106.62</v>
      </c>
      <c r="AI7" s="76">
        <v>104.3</v>
      </c>
      <c r="AJ7" s="76" t="s">
        <v>101</v>
      </c>
      <c r="AK7" s="76" t="s">
        <v>101</v>
      </c>
      <c r="AL7" s="76" t="s">
        <v>101</v>
      </c>
      <c r="AM7" s="76" t="s">
        <v>101</v>
      </c>
      <c r="AN7" s="76">
        <v>0</v>
      </c>
      <c r="AO7" s="76" t="s">
        <v>101</v>
      </c>
      <c r="AP7" s="76" t="s">
        <v>101</v>
      </c>
      <c r="AQ7" s="76" t="s">
        <v>101</v>
      </c>
      <c r="AR7" s="76" t="s">
        <v>101</v>
      </c>
      <c r="AS7" s="76">
        <v>107.99</v>
      </c>
      <c r="AT7" s="76">
        <v>102.74</v>
      </c>
      <c r="AU7" s="76" t="s">
        <v>101</v>
      </c>
      <c r="AV7" s="76" t="s">
        <v>101</v>
      </c>
      <c r="AW7" s="76" t="s">
        <v>101</v>
      </c>
      <c r="AX7" s="76" t="s">
        <v>101</v>
      </c>
      <c r="AY7" s="76">
        <v>41.89</v>
      </c>
      <c r="AZ7" s="76" t="s">
        <v>101</v>
      </c>
      <c r="BA7" s="76" t="s">
        <v>101</v>
      </c>
      <c r="BB7" s="76" t="s">
        <v>101</v>
      </c>
      <c r="BC7" s="76" t="s">
        <v>101</v>
      </c>
      <c r="BD7" s="76">
        <v>58.25</v>
      </c>
      <c r="BE7" s="76">
        <v>47.19</v>
      </c>
      <c r="BF7" s="76" t="s">
        <v>101</v>
      </c>
      <c r="BG7" s="76" t="s">
        <v>101</v>
      </c>
      <c r="BH7" s="76" t="s">
        <v>101</v>
      </c>
      <c r="BI7" s="76" t="s">
        <v>101</v>
      </c>
      <c r="BJ7" s="76">
        <v>1107.51</v>
      </c>
      <c r="BK7" s="76" t="s">
        <v>101</v>
      </c>
      <c r="BL7" s="76" t="s">
        <v>101</v>
      </c>
      <c r="BM7" s="76" t="s">
        <v>101</v>
      </c>
      <c r="BN7" s="76" t="s">
        <v>101</v>
      </c>
      <c r="BO7" s="76">
        <v>791.46</v>
      </c>
      <c r="BP7" s="76">
        <v>798.1</v>
      </c>
      <c r="BQ7" s="76" t="s">
        <v>101</v>
      </c>
      <c r="BR7" s="76" t="s">
        <v>101</v>
      </c>
      <c r="BS7" s="76" t="s">
        <v>101</v>
      </c>
      <c r="BT7" s="76" t="s">
        <v>101</v>
      </c>
      <c r="BU7" s="76">
        <v>55.59</v>
      </c>
      <c r="BV7" s="76" t="s">
        <v>101</v>
      </c>
      <c r="BW7" s="76" t="s">
        <v>101</v>
      </c>
      <c r="BX7" s="76" t="s">
        <v>101</v>
      </c>
      <c r="BY7" s="76" t="s">
        <v>101</v>
      </c>
      <c r="BZ7" s="76">
        <v>47.96</v>
      </c>
      <c r="CA7" s="76">
        <v>54.51</v>
      </c>
      <c r="CB7" s="76" t="s">
        <v>101</v>
      </c>
      <c r="CC7" s="76" t="s">
        <v>101</v>
      </c>
      <c r="CD7" s="76" t="s">
        <v>101</v>
      </c>
      <c r="CE7" s="76" t="s">
        <v>101</v>
      </c>
      <c r="CF7" s="76">
        <v>440.63</v>
      </c>
      <c r="CG7" s="76" t="s">
        <v>101</v>
      </c>
      <c r="CH7" s="76" t="s">
        <v>101</v>
      </c>
      <c r="CI7" s="76" t="s">
        <v>101</v>
      </c>
      <c r="CJ7" s="76" t="s">
        <v>101</v>
      </c>
      <c r="CK7" s="76">
        <v>325.85000000000002</v>
      </c>
      <c r="CL7" s="76">
        <v>286.33</v>
      </c>
      <c r="CM7" s="76" t="s">
        <v>101</v>
      </c>
      <c r="CN7" s="76" t="s">
        <v>101</v>
      </c>
      <c r="CO7" s="76" t="s">
        <v>101</v>
      </c>
      <c r="CP7" s="76" t="s">
        <v>101</v>
      </c>
      <c r="CQ7" s="76">
        <v>55.25</v>
      </c>
      <c r="CR7" s="76" t="s">
        <v>101</v>
      </c>
      <c r="CS7" s="76" t="s">
        <v>101</v>
      </c>
      <c r="CT7" s="76" t="s">
        <v>101</v>
      </c>
      <c r="CU7" s="76" t="s">
        <v>101</v>
      </c>
      <c r="CV7" s="76">
        <v>45.32</v>
      </c>
      <c r="CW7" s="76">
        <v>49.92</v>
      </c>
      <c r="CX7" s="76" t="s">
        <v>101</v>
      </c>
      <c r="CY7" s="76" t="s">
        <v>101</v>
      </c>
      <c r="CZ7" s="76" t="s">
        <v>101</v>
      </c>
      <c r="DA7" s="76" t="s">
        <v>101</v>
      </c>
      <c r="DB7" s="76">
        <v>88.68</v>
      </c>
      <c r="DC7" s="76" t="s">
        <v>101</v>
      </c>
      <c r="DD7" s="76" t="s">
        <v>101</v>
      </c>
      <c r="DE7" s="76" t="s">
        <v>101</v>
      </c>
      <c r="DF7" s="76" t="s">
        <v>101</v>
      </c>
      <c r="DG7" s="76">
        <v>83.54</v>
      </c>
      <c r="DH7" s="76">
        <v>87.8</v>
      </c>
      <c r="DI7" s="76" t="s">
        <v>101</v>
      </c>
      <c r="DJ7" s="76" t="s">
        <v>101</v>
      </c>
      <c r="DK7" s="76" t="s">
        <v>101</v>
      </c>
      <c r="DL7" s="76" t="s">
        <v>101</v>
      </c>
      <c r="DM7" s="76">
        <v>5.71</v>
      </c>
      <c r="DN7" s="76" t="s">
        <v>101</v>
      </c>
      <c r="DO7" s="76" t="s">
        <v>101</v>
      </c>
      <c r="DP7" s="76" t="s">
        <v>101</v>
      </c>
      <c r="DQ7" s="76" t="s">
        <v>101</v>
      </c>
      <c r="DR7" s="76">
        <v>24.53</v>
      </c>
      <c r="DS7" s="76">
        <v>28.46</v>
      </c>
      <c r="DT7" s="76" t="s">
        <v>101</v>
      </c>
      <c r="DU7" s="76" t="s">
        <v>101</v>
      </c>
      <c r="DV7" s="76" t="s">
        <v>101</v>
      </c>
      <c r="DW7" s="76" t="s">
        <v>101</v>
      </c>
      <c r="DX7" s="76">
        <v>0</v>
      </c>
      <c r="DY7" s="76" t="s">
        <v>101</v>
      </c>
      <c r="DZ7" s="76" t="s">
        <v>101</v>
      </c>
      <c r="EA7" s="76" t="s">
        <v>101</v>
      </c>
      <c r="EB7" s="76" t="s">
        <v>101</v>
      </c>
      <c r="EC7" s="76">
        <v>0</v>
      </c>
      <c r="ED7" s="76">
        <v>3.e-002</v>
      </c>
      <c r="EE7" s="76" t="s">
        <v>101</v>
      </c>
      <c r="EF7" s="76" t="s">
        <v>101</v>
      </c>
      <c r="EG7" s="76" t="s">
        <v>101</v>
      </c>
      <c r="EH7" s="76" t="s">
        <v>101</v>
      </c>
      <c r="EI7" s="76">
        <v>0</v>
      </c>
      <c r="EJ7" s="76" t="s">
        <v>101</v>
      </c>
      <c r="EK7" s="76" t="s">
        <v>101</v>
      </c>
      <c r="EL7" s="76" t="s">
        <v>101</v>
      </c>
      <c r="EM7" s="76" t="s">
        <v>101</v>
      </c>
      <c r="EN7" s="76">
        <v>3.e-002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YUNIPC23-05</cp:lastModifiedBy>
  <dcterms:created xsi:type="dcterms:W3CDTF">2025-12-23T06:15:27Z</dcterms:created>
  <dcterms:modified xsi:type="dcterms:W3CDTF">2026-03-10T01:46:49Z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2026-03-10T01:46:49Z</vt:filetime>
  </property>
</Properties>
</file>