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YUNIPC20-02\Desktop\"/>
    </mc:Choice>
  </mc:AlternateContent>
  <xr:revisionPtr revIDLastSave="0" documentId="13_ncr:1_{97474274-D8FB-4888-95E8-E4BA7D8E6A30}"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BE39" i="10"/>
  <c r="AM39" i="10"/>
  <c r="U39" i="10"/>
  <c r="C39" i="10"/>
  <c r="CO38" i="10"/>
  <c r="BW38" i="10"/>
  <c r="BE38" i="10"/>
  <c r="AM38" i="10"/>
  <c r="C38" i="10"/>
  <c r="CO37" i="10"/>
  <c r="BW37" i="10"/>
  <c r="BE37" i="10"/>
  <c r="AM37" i="10"/>
  <c r="C37" i="10"/>
  <c r="CO36" i="10"/>
  <c r="BW36" i="10"/>
  <c r="BE36" i="10"/>
  <c r="AM36" i="10"/>
  <c r="C36" i="10"/>
  <c r="CO35" i="10"/>
  <c r="BW35" i="10"/>
  <c r="BE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BE34" i="10" s="1"/>
</calcChain>
</file>

<file path=xl/sharedStrings.xml><?xml version="1.0" encoding="utf-8"?>
<sst xmlns="http://schemas.openxmlformats.org/spreadsheetml/2006/main" count="1128" uniqueCount="572">
  <si>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</si>
  <si>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</si>
  <si>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</si>
  <si>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</si>
  <si>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</si>
  <si>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</si>
  <si>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</si>
  <si>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</si>
  <si>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</si>
  <si>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</si>
  <si>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</si>
  <si>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</si>
  <si>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</si>
  <si>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</si>
  <si>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</si>
  <si>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</si>
  <si>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</si>
  <si>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</si>
  <si>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</si>
  <si>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</si>
  <si>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</si>
  <si>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</si>
  <si>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</si>
  <si>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</si>
  <si>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</si>
  <si>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</si>
  <si>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</si>
  <si>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</si>
  <si>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</si>
  <si>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</si>
  <si>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</si>
  <si>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</si>
  <si>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</si>
  <si>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</si>
  <si>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</si>
  <si>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</si>
  <si>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</si>
  <si>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</si>
  <si>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</si>
  <si>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</si>
  <si>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</si>
  <si>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</si>
  <si>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</si>
  <si>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</si>
  <si>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</si>
  <si>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</si>
  <si>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</si>
  <si>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</si>
  <si>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</si>
  <si>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</si>
  <si>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</si>
  <si>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</si>
  <si>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</si>
  <si>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</si>
  <si>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</si>
  <si>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</si>
  <si>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</si>
  <si>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</si>
  <si>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</si>
  <si>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</si>
  <si>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</si>
  <si>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</si>
  <si>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</si>
  <si>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</si>
  <si>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</si>
  <si>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</si>
  <si>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</si>
  <si>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</si>
  <si>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</si>
  <si>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</si>
  <si>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</si>
  <si>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</si>
  <si>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</si>
  <si>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</si>
  <si>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</si>
  <si>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</si>
  <si>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</si>
  <si>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</si>
  <si>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</si>
  <si>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</si>
  <si>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</si>
  <si>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</si>
  <si>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</si>
  <si>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</si>
  <si>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</si>
  <si>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</si>
  <si>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</si>
  <si>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</si>
  <si>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</si>
  <si>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</si>
  <si>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</si>
  <si>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</si>
  <si>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</si>
  <si>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</si>
  <si>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由仁町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</si>
  <si>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</si>
  <si>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</si>
  <si>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</si>
  <si>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</si>
  <si>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</si>
  <si>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</si>
  <si>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</si>
  <si>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</si>
  <si>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</si>
  <si>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</si>
  <si>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</si>
  <si>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</si>
  <si>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</si>
  <si>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</si>
  <si>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</si>
  <si>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</si>
  <si>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</si>
  <si>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</si>
  <si>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</si>
  <si>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</si>
  <si>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</si>
  <si>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</si>
  <si>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</si>
  <si>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</si>
  <si>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</si>
  <si>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</si>
  <si>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</si>
  <si>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</si>
  <si>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</si>
  <si>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</si>
  <si>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</si>
  <si>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</si>
  <si>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</si>
  <si>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</si>
  <si>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</si>
  <si>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</si>
  <si>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</si>
  <si>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</si>
  <si>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</si>
  <si>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</si>
  <si>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</si>
  <si>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</si>
  <si>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</si>
  <si>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</si>
  <si>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</si>
  <si>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</si>
  <si>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</si>
  <si>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</si>
  <si>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</si>
  <si>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</si>
  <si>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</si>
  <si>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</si>
  <si>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</si>
  <si>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</si>
  <si>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</si>
  <si>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</si>
  <si>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</si>
  <si>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</si>
  <si>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</si>
  <si>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</si>
  <si>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</si>
  <si>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</si>
  <si>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</si>
  <si>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</si>
  <si>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</si>
  <si>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</si>
  <si>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</si>
  <si>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</si>
  <si>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</si>
  <si>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</si>
  <si>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</si>
  <si>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</si>
  <si>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</si>
  <si>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</si>
  <si>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</si>
  <si>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</si>
  <si>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</si>
  <si>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</si>
  <si>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</si>
  <si>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</si>
  <si>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</si>
  <si>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</si>
  <si>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</si>
  <si>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</si>
  <si>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</si>
  <si>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</si>
  <si>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</si>
  <si>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</si>
  <si>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</si>
  <si>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</si>
  <si>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</si>
  <si>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</si>
  <si>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</si>
  <si>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</si>
  <si>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</si>
  <si>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</si>
  <si>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</si>
  <si>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</si>
  <si>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</si>
  <si>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</si>
  <si>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</si>
  <si>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</si>
  <si>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</si>
  <si>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</si>
  <si>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</si>
  <si>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</si>
  <si>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</si>
  <si>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</si>
  <si>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</si>
  <si>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北海道由仁町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</si>
  <si>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</si>
  <si>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</si>
  <si>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</si>
  <si>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</si>
  <si>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</si>
  <si>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</si>
  <si>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</si>
  <si>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</si>
  <si>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</si>
  <si>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</si>
  <si>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</si>
  <si>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</si>
  <si>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</si>
  <si>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</si>
  <si>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</si>
  <si>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</si>
  <si>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</si>
  <si>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</si>
  <si>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</si>
  <si>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</si>
  <si>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</si>
  <si>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</si>
  <si>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</si>
  <si>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</si>
  <si>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</si>
  <si>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</si>
  <si>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</si>
  <si>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</si>
  <si>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</si>
  <si>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</si>
  <si>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</si>
  <si>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</si>
  <si>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</si>
  <si>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</si>
  <si>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</si>
  <si>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</si>
  <si>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</si>
  <si>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</si>
  <si>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</si>
  <si>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</si>
  <si>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</si>
  <si>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</si>
  <si>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</si>
  <si>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</si>
  <si>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</si>
  <si>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</si>
  <si>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</si>
  <si>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</si>
  <si>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</si>
  <si>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</si>
  <si>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</si>
  <si>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</si>
  <si>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</si>
  <si>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</si>
  <si>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</si>
  <si>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</si>
  <si>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</si>
  <si>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</si>
  <si>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</si>
  <si>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</si>
  <si>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</si>
  <si>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</si>
  <si>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</si>
  <si>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</si>
  <si>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</si>
  <si>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</si>
  <si>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</si>
  <si>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</si>
  <si>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</si>
  <si>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</si>
  <si>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</si>
  <si>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</si>
  <si>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</si>
  <si>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</si>
  <si>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</si>
  <si>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</si>
  <si>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</si>
  <si>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</si>
  <si>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</si>
  <si>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</si>
  <si>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</si>
  <si>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</si>
  <si>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</si>
  <si>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</si>
  <si>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</si>
  <si>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</si>
  <si>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</si>
  <si>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</si>
  <si>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</si>
  <si>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</si>
  <si>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</si>
  <si>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</si>
  <si>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</si>
  <si>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</si>
  <si>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</si>
  <si>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</si>
  <si>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</si>
  <si>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</si>
  <si>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</si>
  <si>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</si>
  <si>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</si>
  <si>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</si>
  <si>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</si>
  <si>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</si>
  <si>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</si>
  <si>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</si>
  <si>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</si>
  <si>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</si>
  <si>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</si>
  <si>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</si>
  <si>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</si>
  <si>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</si>
  <si>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</si>
  <si>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</si>
  <si>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</si>
  <si>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</si>
  <si>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</si>
  <si>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</si>
  <si>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</si>
  <si>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</si>
  <si>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</si>
  <si>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</si>
  <si>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</si>
  <si>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</si>
  <si>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</si>
  <si>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</si>
  <si>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</si>
  <si>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</si>
  <si>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</si>
  <si>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</si>
  <si>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</si>
  <si>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</si>
  <si>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</si>
  <si>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</si>
  <si>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</si>
  <si>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</si>
  <si>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</si>
  <si>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</si>
  <si>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</si>
  <si>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</si>
  <si>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</si>
  <si>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</si>
  <si>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</si>
  <si>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</si>
  <si>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</si>
  <si>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</si>
  <si>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</si>
  <si>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</si>
  <si>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</si>
  <si>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</si>
  <si>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北海道由仁町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</si>
  <si>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</si>
  <si>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</si>
  <si>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</si>
  <si>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</si>
  <si>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</si>
  <si>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</si>
  <si>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</si>
  <si>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</si>
  <si>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</si>
  <si>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</si>
  <si>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</si>
  <si>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</si>
  <si>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</si>
  <si>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</si>
  <si>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</si>
  <si>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</si>
  <si>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</si>
  <si>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</si>
  <si>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</si>
  <si>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</si>
  <si>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</si>
  <si>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</si>
  <si>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</si>
  <si>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</si>
  <si>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</si>
  <si>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</si>
  <si>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</si>
  <si>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</si>
  <si>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</si>
  <si>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</si>
  <si>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</si>
  <si>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</si>
  <si>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</si>
  <si>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</si>
  <si>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国民健康保険由仁町立診療所特別会計</t>
    <phoneticPr fontId="5"/>
  </si>
  <si>
    <t>介護保険事業特別会計</t>
    <phoneticPr fontId="5"/>
  </si>
  <si>
    <t>後期高齢者医療特別会計</t>
    <phoneticPr fontId="5"/>
  </si>
  <si>
    <t>介護老人保健施設事業特別会計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</si>
  <si>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</si>
  <si>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</si>
  <si>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</si>
  <si>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</si>
  <si>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</si>
  <si>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</si>
  <si>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</si>
  <si>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</si>
  <si>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</si>
  <si>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</si>
  <si>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</si>
  <si>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</si>
  <si>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</si>
  <si>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</si>
  <si>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</si>
  <si>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</si>
  <si>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</si>
  <si>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</si>
  <si>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</si>
  <si>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</si>
  <si>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</si>
  <si>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</si>
  <si>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</si>
  <si>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</si>
  <si>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</si>
  <si>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</si>
  <si>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</si>
  <si>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</si>
  <si>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</si>
  <si>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</si>
  <si>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</si>
  <si>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</si>
  <si>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</si>
  <si>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</si>
  <si>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</si>
  <si>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</si>
  <si>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</si>
  <si>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</si>
  <si>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</si>
  <si>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</si>
  <si>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</si>
  <si>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</si>
  <si>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</si>
  <si>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</si>
  <si>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</si>
  <si>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</si>
  <si>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</si>
  <si>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</si>
  <si>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</si>
  <si>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</si>
  <si>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</si>
  <si>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</si>
  <si>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</si>
  <si>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</si>
  <si>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</si>
  <si>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</si>
  <si>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</si>
  <si>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</si>
  <si>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</si>
  <si>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</si>
  <si>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</si>
  <si>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</si>
  <si>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</si>
  <si>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</si>
  <si>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</si>
  <si>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</si>
  <si>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</si>
  <si>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</si>
  <si>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</si>
  <si>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</si>
  <si>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</si>
  <si>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</si>
  <si>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</si>
  <si>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</si>
  <si>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</si>
  <si>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</si>
  <si>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</si>
  <si>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</si>
  <si>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</si>
  <si>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</si>
  <si>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</si>
  <si>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</si>
  <si>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</si>
  <si>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</si>
  <si>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</si>
  <si>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</si>
  <si>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</si>
  <si>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</si>
  <si>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</si>
  <si>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</si>
  <si>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</si>
  <si>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</si>
  <si>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</si>
  <si>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</si>
  <si>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</si>
  <si>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</si>
  <si>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</si>
  <si>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</si>
  <si>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</si>
  <si>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</si>
  <si>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</si>
  <si>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</si>
  <si>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</si>
  <si>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</si>
  <si>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</si>
  <si>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</si>
  <si>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</si>
  <si>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</si>
  <si>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</si>
  <si>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</si>
  <si>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</si>
  <si>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</si>
  <si>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</si>
  <si>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</si>
  <si>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</si>
  <si>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</si>
  <si>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</si>
  <si>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</si>
  <si>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</si>
  <si>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</si>
  <si>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</si>
  <si>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</si>
  <si>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</si>
  <si>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</si>
  <si>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</si>
  <si>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</si>
  <si>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</si>
  <si>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</si>
  <si>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</si>
  <si>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</si>
  <si>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</si>
  <si>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</si>
  <si>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</si>
  <si>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</si>
  <si>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</si>
  <si>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</si>
  <si>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</si>
  <si>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</si>
  <si>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</si>
  <si>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</si>
  <si>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</si>
  <si>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国民健康保険由仁町立診療所特別会計</t>
  </si>
  <si>
    <t>介護保険事業特別会計</t>
  </si>
  <si>
    <t>国民健康保険事業特別会計</t>
  </si>
  <si>
    <t>農業集落排水事業特別会計</t>
  </si>
  <si>
    <t>介護老人保健施設事業特別会計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</si>
  <si>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</si>
  <si>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</si>
  <si>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</si>
  <si>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</si>
  <si>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</si>
  <si>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</si>
  <si>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</si>
  <si>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</si>
  <si>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</si>
  <si>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南空知葬斎組合</t>
    <rPh sb="0" eb="3">
      <t>ミナミソラチ</t>
    </rPh>
    <rPh sb="3" eb="4">
      <t>ソウ</t>
    </rPh>
    <rPh sb="4" eb="5">
      <t>サイ</t>
    </rPh>
    <rPh sb="5" eb="7">
      <t>クミアイ</t>
    </rPh>
    <phoneticPr fontId="2"/>
  </si>
  <si>
    <t>南空知公衆衛生組合</t>
    <rPh sb="0" eb="3">
      <t>ミナミソラチ</t>
    </rPh>
    <rPh sb="3" eb="5">
      <t>コウシュウ</t>
    </rPh>
    <rPh sb="5" eb="7">
      <t>エイセイ</t>
    </rPh>
    <rPh sb="7" eb="9">
      <t>クミアイ</t>
    </rPh>
    <phoneticPr fontId="2"/>
  </si>
  <si>
    <t>空知教育センター組合</t>
    <rPh sb="0" eb="2">
      <t>ソラチ</t>
    </rPh>
    <rPh sb="2" eb="4">
      <t>キョウイク</t>
    </rPh>
    <rPh sb="8" eb="10">
      <t>クミアイ</t>
    </rPh>
    <phoneticPr fontId="2"/>
  </si>
  <si>
    <t>南空知消防組合</t>
    <rPh sb="0" eb="3">
      <t>ミナミソラチ</t>
    </rPh>
    <rPh sb="3" eb="7">
      <t>ショウボウクミアイ</t>
    </rPh>
    <phoneticPr fontId="2"/>
  </si>
  <si>
    <t>南空知ふるさと市町村圏組合</t>
    <rPh sb="0" eb="3">
      <t>ミナミソラチ</t>
    </rPh>
    <rPh sb="7" eb="10">
      <t>シチョウソン</t>
    </rPh>
    <rPh sb="10" eb="11">
      <t>ケン</t>
    </rPh>
    <rPh sb="11" eb="13">
      <t>クミアイ</t>
    </rPh>
    <phoneticPr fontId="2"/>
  </si>
  <si>
    <t>公共施設建設基金</t>
    <rPh sb="0" eb="4">
      <t>コウキョウシセツ</t>
    </rPh>
    <rPh sb="4" eb="6">
      <t>ケンセツ</t>
    </rPh>
    <rPh sb="6" eb="8">
      <t>キキン</t>
    </rPh>
    <phoneticPr fontId="2"/>
  </si>
  <si>
    <t>過疎地域自立促進基金</t>
    <rPh sb="0" eb="4">
      <t>カソチイキ</t>
    </rPh>
    <rPh sb="4" eb="6">
      <t>ジリツ</t>
    </rPh>
    <rPh sb="6" eb="8">
      <t>ソクシン</t>
    </rPh>
    <rPh sb="8" eb="10">
      <t>キキン</t>
    </rPh>
    <phoneticPr fontId="2"/>
  </si>
  <si>
    <t>農業振興基金</t>
    <rPh sb="0" eb="2">
      <t>ノウギョウ</t>
    </rPh>
    <rPh sb="2" eb="4">
      <t>シンコウ</t>
    </rPh>
    <rPh sb="4" eb="6">
      <t>キキン</t>
    </rPh>
    <phoneticPr fontId="2"/>
  </si>
  <si>
    <t>ふるさと基金</t>
    <rPh sb="4" eb="6">
      <t>キキン</t>
    </rPh>
    <phoneticPr fontId="2"/>
  </si>
  <si>
    <t>文化スポーツ振興基金</t>
    <rPh sb="0" eb="2">
      <t>ブンカ</t>
    </rPh>
    <rPh sb="6" eb="8">
      <t>シンコウ</t>
    </rPh>
    <rPh sb="8" eb="10">
      <t>キキン</t>
    </rPh>
    <phoneticPr fontId="2"/>
  </si>
  <si>
    <t>石狩東部広域水道企業団</t>
    <rPh sb="0" eb="2">
      <t>イシカリ</t>
    </rPh>
    <rPh sb="2" eb="4">
      <t>トウブ</t>
    </rPh>
    <rPh sb="4" eb="6">
      <t>コウイキ</t>
    </rPh>
    <rPh sb="6" eb="8">
      <t>スイドウ</t>
    </rPh>
    <rPh sb="8" eb="11">
      <t>キギョウダン</t>
    </rPh>
    <phoneticPr fontId="2"/>
  </si>
  <si>
    <t>道央廃棄物処理組合</t>
    <rPh sb="0" eb="2">
      <t>ドウオウ</t>
    </rPh>
    <rPh sb="2" eb="5">
      <t>ハイキブツ</t>
    </rPh>
    <rPh sb="5" eb="7">
      <t>ショリ</t>
    </rPh>
    <rPh sb="7" eb="9">
      <t>クミアイ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</si>
  <si>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</si>
  <si>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</si>
  <si>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</si>
  <si>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</si>
  <si>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</si>
  <si>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将来負担比率、実質公債費比率ともに、類似団体平均値を大きく上回っている。
　この要因は、立ち遅れた生活基盤や産業基盤等の各種社会資本整備のための財源として平成３年以降平成10年初頭までに発行した地方債が累積し、地方債残高が平成19年度末100億円を超えていたことにある。その後、行財政改革により、歳出削減や過剰投資の抑制に努め、地方債残高等の減少に伴い比率も減少し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</si>
  <si>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</si>
  <si>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</si>
  <si>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</si>
  <si>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将来負担比率、有形固定資産減価償却率ともに、類似団体平均値を上回っている。
　立ち遅れた生活基盤や産業基盤等の各種社会資本整備のための財源として平成３年以降平成10年初頭までに発行した地方債の償還や、水道事業会計への繰入見込額の増加により、財政状況は非常に厳しい状況が続いており、このため、将来負担比率が非常に高い。また、平成12年度から財政の健全化に取り組み、平成20年度から５年間を「財政再建重点期間」と位置づけ、大幅な歳出削減を余儀なくされ、この間、公共施設の改修や更新を延期・中止したことにより、有形固定資産減価償却率が上昇傾向に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</si>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</sst>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7104FE7-D3D9-452B-B019-3368F4A38BD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0ACB-4296-9D36-A3E5BE0415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93666</c:v>
                </c:pt>
                <c:pt idx="1">
                  <c:v>95925</c:v>
                </c:pt>
                <c:pt idx="2">
                  <c:v>105604</c:v>
                </c:pt>
                <c:pt idx="3">
                  <c:v>129101</c:v>
                </c:pt>
                <c:pt idx="4">
                  <c:v>95646</c:v>
                </c:pt>
              </c:numCache>
            </c:numRef>
          </c:val>
          <c:smooth val="0"/>
          <c:extLst>
            <c:ext xmlns:c16="http://schemas.microsoft.com/office/drawing/2014/chart" uri="{C3380CC4-5D6E-409C-BE32-E72D297353CC}">
              <c16:uniqueId val="{00000001-0ACB-4296-9D36-A3E5BE0415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3.86</c:v>
                </c:pt>
                <c:pt idx="1">
                  <c:v>3.54</c:v>
                </c:pt>
                <c:pt idx="2">
                  <c:v>2.14</c:v>
                </c:pt>
                <c:pt idx="3">
                  <c:v>2.7</c:v>
                </c:pt>
                <c:pt idx="4">
                  <c:v>3.68</c:v>
                </c:pt>
              </c:numCache>
            </c:numRef>
          </c:val>
          <c:extLst>
            <c:ext xmlns:c16="http://schemas.microsoft.com/office/drawing/2014/chart" uri="{C3380CC4-5D6E-409C-BE32-E72D297353CC}">
              <c16:uniqueId val="{00000000-F702-4BC7-845C-97EF18BA3B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15.32</c:v>
                </c:pt>
                <c:pt idx="1">
                  <c:v>22.66</c:v>
                </c:pt>
                <c:pt idx="2">
                  <c:v>26.12</c:v>
                </c:pt>
                <c:pt idx="3">
                  <c:v>31.28</c:v>
                </c:pt>
                <c:pt idx="4">
                  <c:v>33.08</c:v>
                </c:pt>
              </c:numCache>
            </c:numRef>
          </c:val>
          <c:extLst>
            <c:ext xmlns:c16="http://schemas.microsoft.com/office/drawing/2014/chart" uri="{C3380CC4-5D6E-409C-BE32-E72D297353CC}">
              <c16:uniqueId val="{00000001-F702-4BC7-845C-97EF18BA3B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0.81</c:v>
                </c:pt>
                <c:pt idx="1">
                  <c:v>6.89</c:v>
                </c:pt>
                <c:pt idx="2">
                  <c:v>3.86</c:v>
                </c:pt>
                <c:pt idx="3">
                  <c:v>5.42</c:v>
                </c:pt>
                <c:pt idx="4">
                  <c:v>3.11</c:v>
                </c:pt>
              </c:numCache>
            </c:numRef>
          </c:val>
          <c:smooth val="0"/>
          <c:extLst>
            <c:ext xmlns:c16="http://schemas.microsoft.com/office/drawing/2014/chart" uri="{C3380CC4-5D6E-409C-BE32-E72D297353CC}">
              <c16:uniqueId val="{00000002-F702-4BC7-845C-97EF18BA3B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E1F-4825-8CCF-482ACD79C8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E1F-4825-8CCF-482ACD79C87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2-BE1F-4825-8CCF-482ACD79C870}"/>
            </c:ext>
          </c:extLst>
        </c:ser>
        <c:ser>
          <c:idx val="3"/>
          <c:order val="3"/>
          <c:tx>
            <c:strRef>
              <c:f>データシート!$A$30</c:f>
              <c:strCache>
                <c:ptCount val="1"/>
                <c:pt idx="0">
                  <c:v>介護老人保健施設事業特別会計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BE1F-4825-8CCF-482ACD79C870}"/>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0.15</c:v>
                </c:pt>
                <c:pt idx="4">
                  <c:v>#N/A</c:v>
                </c:pt>
                <c:pt idx="5">
                  <c:v>0.1</c:v>
                </c:pt>
                <c:pt idx="6">
                  <c:v>#N/A</c:v>
                </c:pt>
                <c:pt idx="7">
                  <c:v>0.09</c:v>
                </c:pt>
                <c:pt idx="8">
                  <c:v>#N/A</c:v>
                </c:pt>
                <c:pt idx="9">
                  <c:v>0.18</c:v>
                </c:pt>
              </c:numCache>
            </c:numRef>
          </c:val>
          <c:extLst>
            <c:ext xmlns:c16="http://schemas.microsoft.com/office/drawing/2014/chart" uri="{C3380CC4-5D6E-409C-BE32-E72D297353CC}">
              <c16:uniqueId val="{00000004-BE1F-4825-8CCF-482ACD79C87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1.22</c:v>
                </c:pt>
                <c:pt idx="2">
                  <c:v>#N/A</c:v>
                </c:pt>
                <c:pt idx="3">
                  <c:v>0.71</c:v>
                </c:pt>
                <c:pt idx="4">
                  <c:v>#N/A</c:v>
                </c:pt>
                <c:pt idx="5">
                  <c:v>0.51</c:v>
                </c:pt>
                <c:pt idx="6">
                  <c:v>#N/A</c:v>
                </c:pt>
                <c:pt idx="7">
                  <c:v>0.3</c:v>
                </c:pt>
                <c:pt idx="8">
                  <c:v>#N/A</c:v>
                </c:pt>
                <c:pt idx="9">
                  <c:v>0.28999999999999998</c:v>
                </c:pt>
              </c:numCache>
            </c:numRef>
          </c:val>
          <c:extLst>
            <c:ext xmlns:c16="http://schemas.microsoft.com/office/drawing/2014/chart" uri="{C3380CC4-5D6E-409C-BE32-E72D297353CC}">
              <c16:uniqueId val="{00000005-BE1F-4825-8CCF-482ACD79C87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1.01</c:v>
                </c:pt>
                <c:pt idx="4">
                  <c:v>#N/A</c:v>
                </c:pt>
                <c:pt idx="5">
                  <c:v>1.6</c:v>
                </c:pt>
                <c:pt idx="6">
                  <c:v>#N/A</c:v>
                </c:pt>
                <c:pt idx="7">
                  <c:v>1.9</c:v>
                </c:pt>
                <c:pt idx="8">
                  <c:v>#N/A</c:v>
                </c:pt>
                <c:pt idx="9">
                  <c:v>1.88</c:v>
                </c:pt>
              </c:numCache>
            </c:numRef>
          </c:val>
          <c:extLst>
            <c:ext xmlns:c16="http://schemas.microsoft.com/office/drawing/2014/chart" uri="{C3380CC4-5D6E-409C-BE32-E72D297353CC}">
              <c16:uniqueId val="{00000006-BE1F-4825-8CCF-482ACD79C870}"/>
            </c:ext>
          </c:extLst>
        </c:ser>
        <c:ser>
          <c:idx val="7"/>
          <c:order val="7"/>
          <c:tx>
            <c:strRef>
              <c:f>データシート!$A$34</c:f>
              <c:strCache>
                <c:ptCount val="1"/>
                <c:pt idx="0">
                  <c:v>国民健康保険由仁町立診療所特別会計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0.85</c:v>
                </c:pt>
                <c:pt idx="4">
                  <c:v>#N/A</c:v>
                </c:pt>
                <c:pt idx="5">
                  <c:v>1.18</c:v>
                </c:pt>
                <c:pt idx="6">
                  <c:v>#N/A</c:v>
                </c:pt>
                <c:pt idx="7">
                  <c:v>1.96</c:v>
                </c:pt>
                <c:pt idx="8">
                  <c:v>#N/A</c:v>
                </c:pt>
                <c:pt idx="9">
                  <c:v>2.36</c:v>
                </c:pt>
              </c:numCache>
            </c:numRef>
          </c:val>
          <c:extLst>
            <c:ext xmlns:c16="http://schemas.microsoft.com/office/drawing/2014/chart" uri="{C3380CC4-5D6E-409C-BE32-E72D297353CC}">
              <c16:uniqueId val="{00000007-BE1F-4825-8CCF-482ACD79C87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3.86</c:v>
                </c:pt>
                <c:pt idx="2">
                  <c:v>#N/A</c:v>
                </c:pt>
                <c:pt idx="3">
                  <c:v>3.53</c:v>
                </c:pt>
                <c:pt idx="4">
                  <c:v>#N/A</c:v>
                </c:pt>
                <c:pt idx="5">
                  <c:v>2.14</c:v>
                </c:pt>
                <c:pt idx="6">
                  <c:v>#N/A</c:v>
                </c:pt>
                <c:pt idx="7">
                  <c:v>2.7</c:v>
                </c:pt>
                <c:pt idx="8">
                  <c:v>#N/A</c:v>
                </c:pt>
                <c:pt idx="9">
                  <c:v>3.68</c:v>
                </c:pt>
              </c:numCache>
            </c:numRef>
          </c:val>
          <c:extLst>
            <c:ext xmlns:c16="http://schemas.microsoft.com/office/drawing/2014/chart" uri="{C3380CC4-5D6E-409C-BE32-E72D297353CC}">
              <c16:uniqueId val="{00000008-BE1F-4825-8CCF-482ACD79C87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11.08</c:v>
                </c:pt>
                <c:pt idx="2">
                  <c:v>#N/A</c:v>
                </c:pt>
                <c:pt idx="3">
                  <c:v>11.55</c:v>
                </c:pt>
                <c:pt idx="4">
                  <c:v>#N/A</c:v>
                </c:pt>
                <c:pt idx="5">
                  <c:v>11.34</c:v>
                </c:pt>
                <c:pt idx="6">
                  <c:v>#N/A</c:v>
                </c:pt>
                <c:pt idx="7">
                  <c:v>10.14</c:v>
                </c:pt>
                <c:pt idx="8">
                  <c:v>#N/A</c:v>
                </c:pt>
                <c:pt idx="9">
                  <c:v>10.53</c:v>
                </c:pt>
              </c:numCache>
            </c:numRef>
          </c:val>
          <c:extLst>
            <c:ext xmlns:c16="http://schemas.microsoft.com/office/drawing/2014/chart" uri="{C3380CC4-5D6E-409C-BE32-E72D297353CC}">
              <c16:uniqueId val="{00000009-BE1F-4825-8CCF-482ACD79C8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705</c:v>
                </c:pt>
                <c:pt idx="5">
                  <c:v>642</c:v>
                </c:pt>
                <c:pt idx="8">
                  <c:v>659</c:v>
                </c:pt>
                <c:pt idx="11">
                  <c:v>689</c:v>
                </c:pt>
                <c:pt idx="14">
                  <c:v>653</c:v>
                </c:pt>
              </c:numCache>
            </c:numRef>
          </c:val>
          <c:extLst>
            <c:ext xmlns:c16="http://schemas.microsoft.com/office/drawing/2014/chart" uri="{C3380CC4-5D6E-409C-BE32-E72D297353CC}">
              <c16:uniqueId val="{00000000-FC72-4C27-BF96-3BB9254937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72-4C27-BF96-3BB9254937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FC72-4C27-BF96-3BB9254937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72-4C27-BF96-3BB9254937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372</c:v>
                </c:pt>
                <c:pt idx="3">
                  <c:v>359</c:v>
                </c:pt>
                <c:pt idx="6">
                  <c:v>350</c:v>
                </c:pt>
                <c:pt idx="9">
                  <c:v>349</c:v>
                </c:pt>
                <c:pt idx="12">
                  <c:v>344</c:v>
                </c:pt>
              </c:numCache>
            </c:numRef>
          </c:val>
          <c:extLst>
            <c:ext xmlns:c16="http://schemas.microsoft.com/office/drawing/2014/chart" uri="{C3380CC4-5D6E-409C-BE32-E72D297353CC}">
              <c16:uniqueId val="{00000004-FC72-4C27-BF96-3BB9254937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72-4C27-BF96-3BB9254937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72-4C27-BF96-3BB9254937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697</c:v>
                </c:pt>
                <c:pt idx="3">
                  <c:v>649</c:v>
                </c:pt>
                <c:pt idx="6">
                  <c:v>703</c:v>
                </c:pt>
                <c:pt idx="9">
                  <c:v>687</c:v>
                </c:pt>
                <c:pt idx="12">
                  <c:v>695</c:v>
                </c:pt>
              </c:numCache>
            </c:numRef>
          </c:val>
          <c:extLst>
            <c:ext xmlns:c16="http://schemas.microsoft.com/office/drawing/2014/chart" uri="{C3380CC4-5D6E-409C-BE32-E72D297353CC}">
              <c16:uniqueId val="{00000007-FC72-4C27-BF96-3BB9254937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366</c:v>
                </c:pt>
                <c:pt idx="2">
                  <c:v>#N/A</c:v>
                </c:pt>
                <c:pt idx="3">
                  <c:v>#N/A</c:v>
                </c:pt>
                <c:pt idx="4">
                  <c:v>368</c:v>
                </c:pt>
                <c:pt idx="5">
                  <c:v>#N/A</c:v>
                </c:pt>
                <c:pt idx="6">
                  <c:v>#N/A</c:v>
                </c:pt>
                <c:pt idx="7">
                  <c:v>396</c:v>
                </c:pt>
                <c:pt idx="8">
                  <c:v>#N/A</c:v>
                </c:pt>
                <c:pt idx="9">
                  <c:v>#N/A</c:v>
                </c:pt>
                <c:pt idx="10">
                  <c:v>349</c:v>
                </c:pt>
                <c:pt idx="11">
                  <c:v>#N/A</c:v>
                </c:pt>
                <c:pt idx="12">
                  <c:v>#N/A</c:v>
                </c:pt>
                <c:pt idx="13">
                  <c:v>388</c:v>
                </c:pt>
                <c:pt idx="14">
                  <c:v>#N/A</c:v>
                </c:pt>
              </c:numCache>
            </c:numRef>
          </c:val>
          <c:smooth val="0"/>
          <c:extLst>
            <c:ext xmlns:c16="http://schemas.microsoft.com/office/drawing/2014/chart" uri="{C3380CC4-5D6E-409C-BE32-E72D297353CC}">
              <c16:uniqueId val="{00000008-FC72-4C27-BF96-3BB9254937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5493</c:v>
                </c:pt>
                <c:pt idx="5">
                  <c:v>5140</c:v>
                </c:pt>
                <c:pt idx="8">
                  <c:v>4641</c:v>
                </c:pt>
                <c:pt idx="11">
                  <c:v>4065</c:v>
                </c:pt>
                <c:pt idx="14">
                  <c:v>4248</c:v>
                </c:pt>
              </c:numCache>
            </c:numRef>
          </c:val>
          <c:extLst>
            <c:ext xmlns:c16="http://schemas.microsoft.com/office/drawing/2014/chart" uri="{C3380CC4-5D6E-409C-BE32-E72D297353CC}">
              <c16:uniqueId val="{00000000-A9A1-47F0-81FF-2F77B0F121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663</c:v>
                </c:pt>
                <c:pt idx="5">
                  <c:v>642</c:v>
                </c:pt>
                <c:pt idx="8">
                  <c:v>670</c:v>
                </c:pt>
                <c:pt idx="11">
                  <c:v>765</c:v>
                </c:pt>
                <c:pt idx="14">
                  <c:v>778</c:v>
                </c:pt>
              </c:numCache>
            </c:numRef>
          </c:val>
          <c:extLst>
            <c:ext xmlns:c16="http://schemas.microsoft.com/office/drawing/2014/chart" uri="{C3380CC4-5D6E-409C-BE32-E72D297353CC}">
              <c16:uniqueId val="{00000001-A9A1-47F0-81FF-2F77B0F121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884</c:v>
                </c:pt>
                <c:pt idx="5">
                  <c:v>1154</c:v>
                </c:pt>
                <c:pt idx="8">
                  <c:v>1608</c:v>
                </c:pt>
                <c:pt idx="11">
                  <c:v>1847</c:v>
                </c:pt>
                <c:pt idx="14">
                  <c:v>2149</c:v>
                </c:pt>
              </c:numCache>
            </c:numRef>
          </c:val>
          <c:extLst>
            <c:ext xmlns:c16="http://schemas.microsoft.com/office/drawing/2014/chart" uri="{C3380CC4-5D6E-409C-BE32-E72D297353CC}">
              <c16:uniqueId val="{00000002-A9A1-47F0-81FF-2F77B0F121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A1-47F0-81FF-2F77B0F121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A1-47F0-81FF-2F77B0F121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A1-47F0-81FF-2F77B0F121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617</c:v>
                </c:pt>
                <c:pt idx="3">
                  <c:v>635</c:v>
                </c:pt>
                <c:pt idx="6">
                  <c:v>601</c:v>
                </c:pt>
                <c:pt idx="9">
                  <c:v>545</c:v>
                </c:pt>
                <c:pt idx="12">
                  <c:v>537</c:v>
                </c:pt>
              </c:numCache>
            </c:numRef>
          </c:val>
          <c:extLst>
            <c:ext xmlns:c16="http://schemas.microsoft.com/office/drawing/2014/chart" uri="{C3380CC4-5D6E-409C-BE32-E72D297353CC}">
              <c16:uniqueId val="{00000006-A9A1-47F0-81FF-2F77B0F121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9A1-47F0-81FF-2F77B0F121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3426</c:v>
                </c:pt>
                <c:pt idx="3">
                  <c:v>3152</c:v>
                </c:pt>
                <c:pt idx="6">
                  <c:v>2870</c:v>
                </c:pt>
                <c:pt idx="9">
                  <c:v>2597</c:v>
                </c:pt>
                <c:pt idx="12">
                  <c:v>2425</c:v>
                </c:pt>
              </c:numCache>
            </c:numRef>
          </c:val>
          <c:extLst>
            <c:ext xmlns:c16="http://schemas.microsoft.com/office/drawing/2014/chart" uri="{C3380CC4-5D6E-409C-BE32-E72D297353CC}">
              <c16:uniqueId val="{00000008-A9A1-47F0-81FF-2F77B0F121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A1-47F0-81FF-2F77B0F121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6236</c:v>
                </c:pt>
                <c:pt idx="3">
                  <c:v>5982</c:v>
                </c:pt>
                <c:pt idx="6">
                  <c:v>5735</c:v>
                </c:pt>
                <c:pt idx="9">
                  <c:v>5525</c:v>
                </c:pt>
                <c:pt idx="12">
                  <c:v>5253</c:v>
                </c:pt>
              </c:numCache>
            </c:numRef>
          </c:val>
          <c:extLst>
            <c:ext xmlns:c16="http://schemas.microsoft.com/office/drawing/2014/chart" uri="{C3380CC4-5D6E-409C-BE32-E72D297353CC}">
              <c16:uniqueId val="{0000000A-A9A1-47F0-81FF-2F77B0F121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3238</c:v>
                </c:pt>
                <c:pt idx="2">
                  <c:v>#N/A</c:v>
                </c:pt>
                <c:pt idx="3">
                  <c:v>#N/A</c:v>
                </c:pt>
                <c:pt idx="4">
                  <c:v>2833</c:v>
                </c:pt>
                <c:pt idx="5">
                  <c:v>#N/A</c:v>
                </c:pt>
                <c:pt idx="6">
                  <c:v>#N/A</c:v>
                </c:pt>
                <c:pt idx="7">
                  <c:v>2287</c:v>
                </c:pt>
                <c:pt idx="8">
                  <c:v>#N/A</c:v>
                </c:pt>
                <c:pt idx="9">
                  <c:v>#N/A</c:v>
                </c:pt>
                <c:pt idx="10">
                  <c:v>1989</c:v>
                </c:pt>
                <c:pt idx="11">
                  <c:v>#N/A</c:v>
                </c:pt>
                <c:pt idx="12">
                  <c:v>#N/A</c:v>
                </c:pt>
                <c:pt idx="13">
                  <c:v>1040</c:v>
                </c:pt>
                <c:pt idx="14">
                  <c:v>#N/A</c:v>
                </c:pt>
              </c:numCache>
            </c:numRef>
          </c:val>
          <c:smooth val="0"/>
          <c:extLst>
            <c:ext xmlns:c16="http://schemas.microsoft.com/office/drawing/2014/chart" uri="{C3380CC4-5D6E-409C-BE32-E72D297353CC}">
              <c16:uniqueId val="{0000000B-A9A1-47F0-81FF-2F77B0F121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877</c:v>
                </c:pt>
                <c:pt idx="1">
                  <c:v>1040</c:v>
                </c:pt>
                <c:pt idx="2">
                  <c:v>1088</c:v>
                </c:pt>
              </c:numCache>
            </c:numRef>
          </c:val>
          <c:extLst>
            <c:ext xmlns:c16="http://schemas.microsoft.com/office/drawing/2014/chart" uri="{C3380CC4-5D6E-409C-BE32-E72D297353CC}">
              <c16:uniqueId val="{00000000-E244-4AF9-BA73-8BC0619CC5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235</c:v>
                </c:pt>
                <c:pt idx="1">
                  <c:v>235</c:v>
                </c:pt>
                <c:pt idx="2">
                  <c:v>247</c:v>
                </c:pt>
              </c:numCache>
            </c:numRef>
          </c:val>
          <c:extLst>
            <c:ext xmlns:c16="http://schemas.microsoft.com/office/drawing/2014/chart" uri="{C3380CC4-5D6E-409C-BE32-E72D297353CC}">
              <c16:uniqueId val="{00000001-E244-4AF9-BA73-8BC0619CC5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240</c:v>
                </c:pt>
                <c:pt idx="1">
                  <c:v>308</c:v>
                </c:pt>
                <c:pt idx="2">
                  <c:v>555</c:v>
                </c:pt>
              </c:numCache>
            </c:numRef>
          </c:val>
          <c:extLst>
            <c:ext xmlns:c16="http://schemas.microsoft.com/office/drawing/2014/chart" uri="{C3380CC4-5D6E-409C-BE32-E72D297353CC}">
              <c16:uniqueId val="{00000002-E244-4AF9-BA73-8BC0619CC5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{FD1800A2-D04C-473A-A6DC-62F4CDAB39B5}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F92-4438-84F2-306C6BEEDB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{CD01E9E1-3A1A-4A05-8BC4-9ACD85F7083E}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92-4438-84F2-306C6BEEDB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{99E24B28-ADAA-4A69-A01A-B1C25EFC784C}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92-4438-84F2-306C6BEEDB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{DD88A9AE-399D-49E8-A5CD-FA3ED9BA6567}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92-4438-84F2-306C6BEEDB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{C6BD2D05-D75D-4A3F-9D28-F74A02D9A242}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92-4438-84F2-306C6BEEDB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{EC3B3579-D6F0-4F1A-AAE0-FC8B0384E6A2}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F92-4438-84F2-306C6BEEDB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{0480066B-B9FB-4F8E-ACB1-383C77F48A51}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F92-4438-84F2-306C6BEEDB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{DDA204E3-9FD1-4057-9662-6290B90200CA}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F92-4438-84F2-306C6BEEDB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{B3582AF2-8F00-4A07-B1F4-7CBE2FEEAA31}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F92-4438-84F2-306C6BEEDB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65.900000000000006</c:v>
                </c:pt>
                <c:pt idx="16">
                  <c:v>67.3</c:v>
                </c:pt>
                <c:pt idx="24">
                  <c:v>68.2</c:v>
                </c:pt>
                <c:pt idx="32">
                  <c:v>68.2</c:v>
                </c:pt>
              </c:numCache>
            </c:numRef>
          </c:xVal>
          <c:yVal>
            <c:numRef>
              <c:f>公会計指標分析・財政指標組合せ分析表!$BP$51:$DC$51</c:f>
              <c:numCache>
                <c:formatCode>#,##0.0;"▲ "#,##0.0</c:formatCode>
                <c:ptCount val="40"/>
                <c:pt idx="0">
                  <c:v>129.69999999999999</c:v>
                </c:pt>
                <c:pt idx="8">
                  <c:v>111.8</c:v>
                </c:pt>
                <c:pt idx="16">
                  <c:v>83.1</c:v>
                </c:pt>
                <c:pt idx="24">
                  <c:v>74.099999999999994</c:v>
                </c:pt>
                <c:pt idx="32">
                  <c:v>38.700000000000003</c:v>
                </c:pt>
              </c:numCache>
            </c:numRef>
          </c:yVal>
          <c:smooth val="0"/>
          <c:extLst>
            <c:ext xmlns:c16="http://schemas.microsoft.com/office/drawing/2014/chart" uri="{C3380CC4-5D6E-409C-BE32-E72D297353CC}">
              <c16:uniqueId val="{00000009-DF92-4438-84F2-306C6BEEDB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{9A0A07AD-FBA1-4915-B831-84B2C5982E4A}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F92-4438-84F2-306C6BEEDB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{3B5503EB-66F9-40CC-8C0D-995D5B01CFE6}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92-4438-84F2-306C6BEEDB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{188FCD3B-F926-4B65-B799-C357D7FC360B}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92-4438-84F2-306C6BEEDB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{42875EF2-9C69-40E7-9757-9D407A23337B}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92-4438-84F2-306C6BEEDB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{3D9EF0BE-0867-44A2-B47B-555A62EB4EE4}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92-4438-84F2-306C6BEEDB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{ED19BD56-C99D-4315-ADE6-85E0B19984C2}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F92-4438-84F2-306C6BEEDB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{EA383891-ED7B-4A2C-9604-CC835F564E8F}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F92-4438-84F2-306C6BEEDB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{A82B4C86-3FCA-4A4E-B665-40E9CB7C7613}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F92-4438-84F2-306C6BEEDB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{200A82B5-913D-4CEC-A796-77DC77CE86B9}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F92-4438-84F2-306C6BEEDB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92-4438-84F2-306C6BEEDB69}"/>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{2683B0AF-4A42-46D7-8A98-EF9B26AB81C3}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1C1-4CBA-8ABF-5921EAF06F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{C7BEFF6A-9882-40B4-AF32-B7549EB413B2}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C1-4CBA-8ABF-5921EAF06F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{6045839D-30D6-4994-A496-3FFE6402F4B5}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C1-4CBA-8ABF-5921EAF06F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{15EA3CBE-90C1-409E-9235-5B43044645D1}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C1-4CBA-8ABF-5921EAF06F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{FF2E8A64-0F6E-4287-9537-6A8537C1C2FF}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C1-4CBA-8ABF-5921EAF06FD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{4DC124BA-6352-4187-BB0C-D0BB60BCC175}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1C1-4CBA-8ABF-5921EAF06FD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{8C62D1FE-6DB5-4442-8412-ECFF213739EB}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1C1-4CBA-8ABF-5921EAF06FD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{73090A31-13C9-44F1-92D1-929CA435A62A}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1C1-4CBA-8ABF-5921EAF06FD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{AA8CE027-8C4A-4613-BA03-859B5E03CF76}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1C1-4CBA-8ABF-5921EAF06F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16.8</c:v>
                </c:pt>
                <c:pt idx="8">
                  <c:v>15.1</c:v>
                </c:pt>
                <c:pt idx="16">
                  <c:v>14.5</c:v>
                </c:pt>
                <c:pt idx="24">
                  <c:v>13.9</c:v>
                </c:pt>
                <c:pt idx="32">
                  <c:v>13.9</c:v>
                </c:pt>
              </c:numCache>
            </c:numRef>
          </c:xVal>
          <c:yVal>
            <c:numRef>
              <c:f>公会計指標分析・財政指標組合せ分析表!$BP$73:$DC$73</c:f>
              <c:numCache>
                <c:formatCode>#,##0.0;"▲ "#,##0.0</c:formatCode>
                <c:ptCount val="40"/>
                <c:pt idx="0">
                  <c:v>129.69999999999999</c:v>
                </c:pt>
                <c:pt idx="8">
                  <c:v>111.8</c:v>
                </c:pt>
                <c:pt idx="16">
                  <c:v>83.1</c:v>
                </c:pt>
                <c:pt idx="24">
                  <c:v>74.099999999999994</c:v>
                </c:pt>
                <c:pt idx="32">
                  <c:v>38.700000000000003</c:v>
                </c:pt>
              </c:numCache>
            </c:numRef>
          </c:yVal>
          <c:smooth val="0"/>
          <c:extLst>
            <c:ext xmlns:c16="http://schemas.microsoft.com/office/drawing/2014/chart" uri="{C3380CC4-5D6E-409C-BE32-E72D297353CC}">
              <c16:uniqueId val="{00000009-71C1-4CBA-8ABF-5921EAF06F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{AE506EB2-EC1C-424C-ABB9-9B3073F0D98C}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1C1-4CBA-8ABF-5921EAF06F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{51C05BA7-DA73-4F63-9238-37DBB3B1DE9F}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C1-4CBA-8ABF-5921EAF06F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{D732E697-0D2C-4C97-96DB-33CC4BDACD51}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C1-4CBA-8ABF-5921EAF06F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{F0AB64F2-5860-4128-88A4-5C5AA5F92BC7}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C1-4CBA-8ABF-5921EAF06F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{1034A138-40FA-43D2-9ECE-92FEAC868A9E}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C1-4CBA-8ABF-5921EAF06FD3}"/>
                </c:ext>
              </c:extLst>
            </c:dLbl>
            <c:dLbl>
              <c:idx val="8"/>
              <c:layout>
                <c:manualLayout>
                  <c:x val="-2.1767008174123869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{7C15E2BE-6BAF-43A3-AA50-B475CFED252E}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1C1-4CBA-8ABF-5921EAF06FD3}"/>
                </c:ext>
              </c:extLst>
            </c:dLbl>
            <c:dLbl>
              <c:idx val="16"/>
              <c:layout>
                <c:manualLayout>
                  <c:x val="-4.1373677276027296E-2"/>
                  <c:y val="-9.382789451656851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{4A7EF34A-E6CC-476A-A324-D468401688CB}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1C1-4CBA-8ABF-5921EAF06FD3}"/>
                </c:ext>
              </c:extLst>
            </c:dLbl>
            <c:dLbl>
              <c:idx val="24"/>
              <c:layout>
                <c:manualLayout>
                  <c:x val="-3.1570342725075584E-2"/>
                  <c:y val="-1.832976347123481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{BCAF3CA4-2B3B-45B4-AFC0-5AE52181E368}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1C1-4CBA-8ABF-5921EAF06FD3}"/>
                </c:ext>
              </c:extLst>
            </c:dLbl>
            <c:dLbl>
              <c:idx val="32"/>
              <c:layout>
                <c:manualLayout>
                  <c:x val="-3.1570342725075584E-2"/>
                  <c:y val="-5.617121501575101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{B57409A9-4886-4D3E-8804-262821E31F0C}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1C1-4CBA-8ABF-5921EAF06F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1C1-4CBA-8ABF-5921EAF06FD3}"/>
            </c:ext>
          </c:extLst>
        </c:ser>
        <c:dLbls>
          <c:showLegendKey val="0"/>
          <c:showVal val="1"/>
          <c:showCatName val="0"/>
          <c:showSerName val="0"/>
          <c:showPercent val="0"/>
          <c:showBubbleSize val="0"/>
        </c:dLbls>
        <c:axId val="84219776"/>
        <c:axId val="84234240"/>
      </c:scatterChart>
      <c:valAx>
        <c:axId val="84219776"/>
        <c:scaling>
          <c:orientation val="maxMin"/>
          <c:max val="1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北海道由仁町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年度から３年間に地方債の償還ピークを迎え、平成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年度決算で早期健全化基準の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年度決算で早期健全化基準を下回った。その後も繰上償還を実行し元利償還金は減少してきていたが、平成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年度決算より給水開始に伴う水道事業会計への高料金対策繰出を開始したことから、公営企業債の元利償還金に対する繰入金が年々増加したことに加え、平成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年度の元利償還金が平成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年度過疎対策事業債の元金償還開始により増加したことが要因となり、比率は地方債許可団体基準の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年度は繰上償還により数値はやや改善したものの今後も計画的に下げていく。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当町は、満期一括償還地方債を活用していない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北海道由仁町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年度決算より給水開始に伴う水道事業会計への高料金対策繰出の開始により公営企業債等繰入見込額が年々増加し、平成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学校給食センター改築事業等のため地方債残高が増加したこと、地方債繰上償還等による財源不足を補うため基金を取り崩したことから充当可能基金が減少したことなどが要因となり、比率は大きく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年度は繰上償還により数値はやや改善したものの今後も計画的に下げていく。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北海道由仁町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・新型コロナウイルス感染症対応地方創生臨時交付金等の振替に伴う一般財源の減に伴い決算余剰金の一部を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基金に積立てた。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・財源不足を補うため各種基金を取り崩す予定であり、徹底した歳出削減など行財政改革を行い、今後、更なる取組が必要である。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・ふるさと基金：まちづくりに賛同する個人又は団体から寄附金を募り、当該寄附金を財源として事業を実施し、まちづくりに資する。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・農業振興基金：農業の永続的な発展・振興と魅力ある地域社会の形成を図る。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・過疎地域自立促進特別事業基金：過疎地域自立促進特別措置法第６条の規定に基づき策定した由仁町過疎地域自立促進市町村計画に定められた過疎地域自立促進特別事業に要する経費の財源に充てる。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・文化スポーツ振興基金：町民の芸術文化及び体育スポーツの振興を図る。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・公共施設建設基金：</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公共施設の建設</a:t>
          </a:r>
          <a:r>
            <a:rPr lang="ja-JP" altLang="en-US" sz="13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及び改修</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に要する資金を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積立てする。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・公共施設建設基金：防災拠点施設の建設のために</a:t>
          </a:r>
          <a:r>
            <a:rPr lang="en-US" altLang="ja-JP" sz="1300">
              <a:effectLst/>
              <a:latin typeface="ＭＳ Ｐゴシック" panose="020B0600070205080204" pitchFamily="50" charset="-128"/>
              <a:ea typeface="ＭＳ Ｐゴシック" panose="020B0600070205080204" pitchFamily="50" charset="-128"/>
            </a:rPr>
            <a:t>67</a:t>
          </a:r>
          <a:r>
            <a:rPr lang="ja-JP" altLang="en-US" sz="1300">
              <a:effectLst/>
              <a:latin typeface="ＭＳ Ｐゴシック" panose="020B0600070205080204" pitchFamily="50" charset="-128"/>
              <a:ea typeface="ＭＳ Ｐゴシック" panose="020B0600070205080204" pitchFamily="50" charset="-128"/>
            </a:rPr>
            <a:t>百万円を積み立てた。</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・農業振興基金：基盤整備事業等のために</a:t>
          </a:r>
          <a:r>
            <a:rPr lang="en-US" altLang="ja-JP" sz="1300">
              <a:effectLst/>
              <a:latin typeface="ＭＳ Ｐゴシック" panose="020B0600070205080204" pitchFamily="50" charset="-128"/>
              <a:ea typeface="ＭＳ Ｐゴシック" panose="020B0600070205080204" pitchFamily="50" charset="-128"/>
            </a:rPr>
            <a:t>110</a:t>
          </a:r>
          <a:r>
            <a:rPr lang="ja-JP" altLang="en-US" sz="1300">
              <a:effectLst/>
              <a:latin typeface="ＭＳ Ｐゴシック" panose="020B0600070205080204" pitchFamily="50" charset="-128"/>
              <a:ea typeface="ＭＳ Ｐゴシック" panose="020B0600070205080204" pitchFamily="50" charset="-128"/>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・ふるさと基金：まちづくりに資する事業を実施するため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百万円を取り崩し、ふるさと寄附金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・各基金の目的に沿った事業を実施するため、計画的に取り崩していく。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・新型コロナウイルス感染症対応地方創生臨時交付金等の振替に伴う一般財源の減に伴い決算余剰金の一部を積立てた。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・財政調整基金は、地方公共団体における年度間の財源の不均衡を調整するための基金であることから、いくら積立てるのが適正というものはないが、実質赤字額が標準財政規模の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％以上あると財政再生団体となること、また、標準財政規模の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％の実質赤字が出たとしても単年度で解消ができることから、標準財政規模の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％（約６億円）を目安として積立を行う。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年度普通交付税で追加交付された臨時財政対策債償還基金費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・財政調整基金が標準財政規模の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％（約６億円）以上となった後、決算剰余金が生じた場合、積立を検討する。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091EF2-BDFC-4C19-B917-AA563B37B7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4F3E267-C41A-4B08-9A68-68CF16E637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7664A81-5D53-4897-ADCA-1D59514AD7E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9FD20BC-C566-42A7-9FA7-61605B0ECD5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5E4B053-95CE-4E47-B4CF-2A4FFE4EB9A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D3A8BA0-A519-483B-A677-C28E6D51401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北海道由仁町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335BC0C-4825-4732-A277-1A20A27C50B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99A2D99-2E61-4527-ABF1-C8FEAE6B3DA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F9FED4A-C906-4086-92D5-10257F8C859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7B4287B-69E9-444D-8385-E8CC4121AA4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6F41F90-25D1-492E-9464-3F78A0CB825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DB4EF41-F4BF-4E73-BFF1-E90AC4148F4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4,614
133.74
5,685,601
5,564,323
121,135
3,287,616
5,252,681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7A91841-A678-4A95-A090-FABBB676C4C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195AAA3-E131-42C3-88D5-A844E7CE804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02613EA-B672-429C-979C-E17011149D0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4535BB8-FCBC-45B7-B094-C7E92C4D4C0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17DB35D-BF46-4398-A865-8F5E8EADA4D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EB87278-EDEC-426F-980A-2D04CBA31C5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55C5B4A-ADB7-4E7A-AD01-CABFF7EA4CB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8D9E33E-EDFE-40E0-B424-324D39481003}"/>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F06B424-5183-43C8-8213-8B99B7BE34F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0D6CF1A-30DB-4033-8CBD-CC40EE92409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ABD17C0-6C61-4573-A457-E2921057093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3A4B13B-86E1-49AE-972D-289EC8FFD0E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20AC0F8-2BC8-48FC-894A-98267DD97D9A}"/>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1A09262-F42B-4D9A-8815-CDB6CC0B680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02FD69B-4681-41E3-A72D-FDC73CCE1D8F}"/>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182F175-9A0B-460D-ABEF-CFD60A8685D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F097C06-61CA-4D61-8150-2060B5AA3F3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5D276A1-8608-4B85-8E42-A1ADE131282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6975235-C43D-4EAB-B19B-387E8185FD8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C7AA55C-BD81-4107-A475-375123F2892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06B10CF-8E3C-4AC8-9B85-3661758F17D8}"/>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CEC6E24-7FC5-482D-9028-746501697F8E}"/>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0752077-4CA5-4449-AE2E-E8FFA839FA8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731DAFE-E88E-4E5C-865F-C130E623D6F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9B1854A-90BA-4E74-A18E-B33298DAEA1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740BEA8-9AA0-473A-A73D-E8968862B5F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D53EBEC-12AD-4525-8F57-7FD7BF1B27B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B76603A-3A5C-4229-9662-966C92C8986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C1C8C6E-0909-4A9A-8C69-CA5EE8357FA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AEC2DDD-8C50-448E-BECD-3BD59971903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C707CEE-59C5-4AB1-B3BB-AEB6F01381E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845694C-2E39-4B62-A509-6A7CFB46C00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393FDE6-F268-46D0-8974-3DA17319F5B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59AC788-5E7B-4692-8446-E6CCF96A25D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673E28F-3828-4FAF-BB42-9A3053DFE70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有形固定資産減価償却率は、類似団体平均値より高い傾向にある。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年代の公共施設は老朽化が進み、平成初頭に整備した公共施設も改修、更新の時期を迎えていることから、公共施設等総合管理計画に基づき、計画的な改修、更新等を実施し適切な維持管理に努める。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D1CFACF-7E20-4942-9A01-22E4E515DEB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D732FD1-48DB-44F4-92B9-270ECB27DD5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B50120F-2C1D-4302-BC00-1FD1699CB35E}"/>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F705A34-58FE-4541-A7A6-D53C7010C415}"/>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F2BB3CED-09A0-4AA2-A9F3-8C3C8755C08F}"/>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8772019-B14E-4323-86B9-30857ABCF3DC}"/>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78AA0E1-BBC3-4775-B1AB-71379055ECED}"/>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77DE743-6F94-4A96-912C-DC472A38AC1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5D53BB0-9A26-42B1-9F6E-68F18163A9A7}"/>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5E8ADF1-ACB3-4A8F-A92C-4ADF919CA471}"/>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EAAC94D4-B2B0-438C-B3F4-00DF7AA67403}"/>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1B624B7-19C2-43B8-BA1E-360B43DB83C1}"/>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6E7619A-6AE1-4BED-B1C7-D474C11D6A1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9BB00EA-7C3D-491E-A7FC-0C65B4C3931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a:extLst>
            <a:ext uri="{FF2B5EF4-FFF2-40B4-BE49-F238E27FC236}">
              <a16:creationId xmlns:a16="http://schemas.microsoft.com/office/drawing/2014/main" id="{D01377CB-78E5-4845-A839-DED10DBA1C91}"/>
            </a:ext>
          </a:extLst>
        </xdr:cNvPr>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a:extLst>
            <a:ext uri="{FF2B5EF4-FFF2-40B4-BE49-F238E27FC236}">
              <a16:creationId xmlns:a16="http://schemas.microsoft.com/office/drawing/2014/main" id="{CB9B71C3-5972-4C7F-8072-D05ED28DA524}"/>
            </a:ext>
          </a:extLst>
        </xdr:cNvPr>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a:extLst>
            <a:ext uri="{FF2B5EF4-FFF2-40B4-BE49-F238E27FC236}">
              <a16:creationId xmlns:a16="http://schemas.microsoft.com/office/drawing/2014/main" id="{98705F06-34A8-498B-AE47-80D74D074194}"/>
            </a:ext>
          </a:extLst>
        </xdr:cNvPr>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a:extLst>
            <a:ext uri="{FF2B5EF4-FFF2-40B4-BE49-F238E27FC236}">
              <a16:creationId xmlns:a16="http://schemas.microsoft.com/office/drawing/2014/main" id="{849F9603-D092-41F7-A425-CE4BC181DABD}"/>
            </a:ext>
          </a:extLst>
        </xdr:cNvPr>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a:extLst>
            <a:ext uri="{FF2B5EF4-FFF2-40B4-BE49-F238E27FC236}">
              <a16:creationId xmlns:a16="http://schemas.microsoft.com/office/drawing/2014/main" id="{1D6D876C-EFCB-42AE-9114-2F44290AADE3}"/>
            </a:ext>
          </a:extLst>
        </xdr:cNvPr>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68" name="有形固定資産減価償却率平均値テキスト">
          <a:extLst>
            <a:ext uri="{FF2B5EF4-FFF2-40B4-BE49-F238E27FC236}">
              <a16:creationId xmlns:a16="http://schemas.microsoft.com/office/drawing/2014/main" id="{5F7421EA-1D0D-406C-97CE-7E887AEB5C8C}"/>
            </a:ext>
          </a:extLst>
        </xdr:cNvPr>
        <xdr:cNvSpPr txBox="1"/>
      </xdr:nvSpPr>
      <xdr:spPr>
        <a:xfrm>
          <a:off x="4813300" y="4973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a:extLst>
            <a:ext uri="{FF2B5EF4-FFF2-40B4-BE49-F238E27FC236}">
              <a16:creationId xmlns:a16="http://schemas.microsoft.com/office/drawing/2014/main" id="{CEA23B8B-D6AA-484A-AA41-55033E68C2F5}"/>
            </a:ext>
          </a:extLst>
        </xdr:cNvPr>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a:extLst>
            <a:ext uri="{FF2B5EF4-FFF2-40B4-BE49-F238E27FC236}">
              <a16:creationId xmlns:a16="http://schemas.microsoft.com/office/drawing/2014/main" id="{B0EDC8E5-6100-4B53-86C7-9208F1EFCDD4}"/>
            </a:ext>
          </a:extLst>
        </xdr:cNvPr>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a:extLst>
            <a:ext uri="{FF2B5EF4-FFF2-40B4-BE49-F238E27FC236}">
              <a16:creationId xmlns:a16="http://schemas.microsoft.com/office/drawing/2014/main" id="{F4EC266E-ED4F-4010-B1D8-84BF4B1A55D4}"/>
            </a:ext>
          </a:extLst>
        </xdr:cNvPr>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a:extLst>
            <a:ext uri="{FF2B5EF4-FFF2-40B4-BE49-F238E27FC236}">
              <a16:creationId xmlns:a16="http://schemas.microsoft.com/office/drawing/2014/main" id="{3DFE279B-7BEA-40A3-A639-2C2729EC7CE3}"/>
            </a:ext>
          </a:extLst>
        </xdr:cNvPr>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73" name="フローチャート: 判断 72">
          <a:extLst>
            <a:ext uri="{FF2B5EF4-FFF2-40B4-BE49-F238E27FC236}">
              <a16:creationId xmlns:a16="http://schemas.microsoft.com/office/drawing/2014/main" id="{CAC6F5C9-514B-4E34-96F3-D8A252A2850B}"/>
            </a:ext>
          </a:extLst>
        </xdr:cNvPr>
        <xdr:cNvSpPr/>
      </xdr:nvSpPr>
      <xdr:spPr>
        <a:xfrm>
          <a:off x="1714500" y="50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4EBB6572-9501-48D5-ADAF-ED68500A0A35}"/>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981407F-571D-42F4-924B-C21474AA47D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78CD4F6-87F8-4214-AE3F-BAB38EAB2CD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F0ED259-B8B1-4000-A879-C0C73FDA853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11EAB1F-EE53-4AEF-853F-2BC7E4AC52D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79" name="楕円 78">
          <a:extLst>
            <a:ext uri="{FF2B5EF4-FFF2-40B4-BE49-F238E27FC236}">
              <a16:creationId xmlns:a16="http://schemas.microsoft.com/office/drawing/2014/main" id="{FAFBEC0D-3930-4B49-B05F-BA2FE7A512B6}"/>
            </a:ext>
          </a:extLst>
        </xdr:cNvPr>
        <xdr:cNvSpPr/>
      </xdr:nvSpPr>
      <xdr:spPr>
        <a:xfrm>
          <a:off x="4711700" y="517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6240</xdr:rowOff>
    </xdr:from>
    <xdr:ext cx="405111" cy="259045"/>
    <xdr:sp macro="" textlink="">
      <xdr:nvSpPr>
        <xdr:cNvPr id="80" name="有形固定資産減価償却率該当値テキスト">
          <a:extLst>
            <a:ext uri="{FF2B5EF4-FFF2-40B4-BE49-F238E27FC236}">
              <a16:creationId xmlns:a16="http://schemas.microsoft.com/office/drawing/2014/main" id="{B2661D7A-8487-4B78-A118-47C4A97D6E9B}"/>
            </a:ext>
          </a:extLst>
        </xdr:cNvPr>
        <xdr:cNvSpPr txBox="1"/>
      </xdr:nvSpPr>
      <xdr:spPr>
        <a:xfrm>
          <a:off x="4813300" y="514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27813</xdr:rowOff>
    </xdr:from>
    <xdr:to>
      <xdr:col>19</xdr:col>
      <xdr:colOff>187325</xdr:colOff>
      <xdr:row>30</xdr:row>
      <xdr:rowOff>129413</xdr:rowOff>
    </xdr:to>
    <xdr:sp macro="" textlink="">
      <xdr:nvSpPr>
        <xdr:cNvPr id="81" name="楕円 80">
          <a:extLst>
            <a:ext uri="{FF2B5EF4-FFF2-40B4-BE49-F238E27FC236}">
              <a16:creationId xmlns:a16="http://schemas.microsoft.com/office/drawing/2014/main" id="{F6481C14-503D-4F8C-9D4D-538D07CFB528}"/>
            </a:ext>
          </a:extLst>
        </xdr:cNvPr>
        <xdr:cNvSpPr/>
      </xdr:nvSpPr>
      <xdr:spPr>
        <a:xfrm>
          <a:off x="4000500" y="517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78613</xdr:rowOff>
    </xdr:from>
    <xdr:to>
      <xdr:col>23</xdr:col>
      <xdr:colOff>85725</xdr:colOff>
      <xdr:row>30</xdr:row>
      <xdr:rowOff>78613</xdr:rowOff>
    </xdr:to>
    <xdr:cxnSp macro="">
      <xdr:nvCxnSpPr>
        <xdr:cNvPr id="82" name="直線コネクタ 81">
          <a:extLst>
            <a:ext uri="{FF2B5EF4-FFF2-40B4-BE49-F238E27FC236}">
              <a16:creationId xmlns:a16="http://schemas.microsoft.com/office/drawing/2014/main" id="{27F2A44B-89DE-4308-A9A2-73BA91B0D0FF}"/>
            </a:ext>
          </a:extLst>
        </xdr:cNvPr>
        <xdr:cNvCxnSpPr/>
      </xdr:nvCxnSpPr>
      <xdr:spPr>
        <a:xfrm>
          <a:off x="4051300" y="5222113"/>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8382</xdr:rowOff>
    </xdr:from>
    <xdr:to>
      <xdr:col>15</xdr:col>
      <xdr:colOff>187325</xdr:colOff>
      <xdr:row>30</xdr:row>
      <xdr:rowOff>109982</xdr:rowOff>
    </xdr:to>
    <xdr:sp macro="" textlink="">
      <xdr:nvSpPr>
        <xdr:cNvPr id="83" name="楕円 82">
          <a:extLst>
            <a:ext uri="{FF2B5EF4-FFF2-40B4-BE49-F238E27FC236}">
              <a16:creationId xmlns:a16="http://schemas.microsoft.com/office/drawing/2014/main" id="{77AEB5E8-7579-453F-BE66-054C671485AE}"/>
            </a:ext>
          </a:extLst>
        </xdr:cNvPr>
        <xdr:cNvSpPr/>
      </xdr:nvSpPr>
      <xdr:spPr>
        <a:xfrm>
          <a:off x="3238500" y="515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59182</xdr:rowOff>
    </xdr:from>
    <xdr:to>
      <xdr:col>19</xdr:col>
      <xdr:colOff>136525</xdr:colOff>
      <xdr:row>30</xdr:row>
      <xdr:rowOff>78613</xdr:rowOff>
    </xdr:to>
    <xdr:cxnSp macro="">
      <xdr:nvCxnSpPr>
        <xdr:cNvPr id="84" name="直線コネクタ 83">
          <a:extLst>
            <a:ext uri="{FF2B5EF4-FFF2-40B4-BE49-F238E27FC236}">
              <a16:creationId xmlns:a16="http://schemas.microsoft.com/office/drawing/2014/main" id="{0031C7B8-EC99-432C-AC82-621268329520}"/>
            </a:ext>
          </a:extLst>
        </xdr:cNvPr>
        <xdr:cNvCxnSpPr/>
      </xdr:nvCxnSpPr>
      <xdr:spPr>
        <a:xfrm>
          <a:off x="3289300" y="5202682"/>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149606</xdr:rowOff>
    </xdr:from>
    <xdr:to>
      <xdr:col>11</xdr:col>
      <xdr:colOff>187325</xdr:colOff>
      <xdr:row>30</xdr:row>
      <xdr:rowOff>79756</xdr:rowOff>
    </xdr:to>
    <xdr:sp macro="" textlink="">
      <xdr:nvSpPr>
        <xdr:cNvPr id="85" name="楕円 84">
          <a:extLst>
            <a:ext uri="{FF2B5EF4-FFF2-40B4-BE49-F238E27FC236}">
              <a16:creationId xmlns:a16="http://schemas.microsoft.com/office/drawing/2014/main" id="{F4D5DF61-A74A-4131-8389-3A9EEB69BF45}"/>
            </a:ext>
          </a:extLst>
        </xdr:cNvPr>
        <xdr:cNvSpPr/>
      </xdr:nvSpPr>
      <xdr:spPr>
        <a:xfrm>
          <a:off x="2476500" y="512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28956</xdr:rowOff>
    </xdr:from>
    <xdr:to>
      <xdr:col>15</xdr:col>
      <xdr:colOff>136525</xdr:colOff>
      <xdr:row>30</xdr:row>
      <xdr:rowOff>59182</xdr:rowOff>
    </xdr:to>
    <xdr:cxnSp macro="">
      <xdr:nvCxnSpPr>
        <xdr:cNvPr id="86" name="直線コネクタ 85">
          <a:extLst>
            <a:ext uri="{FF2B5EF4-FFF2-40B4-BE49-F238E27FC236}">
              <a16:creationId xmlns:a16="http://schemas.microsoft.com/office/drawing/2014/main" id="{6E2C36DA-89B0-4B1A-A0D4-F12FDC0DC5A0}"/>
            </a:ext>
          </a:extLst>
        </xdr:cNvPr>
        <xdr:cNvCxnSpPr/>
      </xdr:nvCxnSpPr>
      <xdr:spPr>
        <a:xfrm>
          <a:off x="2527300" y="517245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123698</xdr:rowOff>
    </xdr:from>
    <xdr:to>
      <xdr:col>7</xdr:col>
      <xdr:colOff>187325</xdr:colOff>
      <xdr:row>30</xdr:row>
      <xdr:rowOff>53848</xdr:rowOff>
    </xdr:to>
    <xdr:sp macro="" textlink="">
      <xdr:nvSpPr>
        <xdr:cNvPr id="87" name="楕円 86">
          <a:extLst>
            <a:ext uri="{FF2B5EF4-FFF2-40B4-BE49-F238E27FC236}">
              <a16:creationId xmlns:a16="http://schemas.microsoft.com/office/drawing/2014/main" id="{29645CBA-5381-4A6A-8693-D3A30CA5FE62}"/>
            </a:ext>
          </a:extLst>
        </xdr:cNvPr>
        <xdr:cNvSpPr/>
      </xdr:nvSpPr>
      <xdr:spPr>
        <a:xfrm>
          <a:off x="1714500" y="50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3048</xdr:rowOff>
    </xdr:from>
    <xdr:to>
      <xdr:col>11</xdr:col>
      <xdr:colOff>136525</xdr:colOff>
      <xdr:row>30</xdr:row>
      <xdr:rowOff>28956</xdr:rowOff>
    </xdr:to>
    <xdr:cxnSp macro="">
      <xdr:nvCxnSpPr>
        <xdr:cNvPr id="88" name="直線コネクタ 87">
          <a:extLst>
            <a:ext uri="{FF2B5EF4-FFF2-40B4-BE49-F238E27FC236}">
              <a16:creationId xmlns:a16="http://schemas.microsoft.com/office/drawing/2014/main" id="{F424343E-24E5-4089-B021-6B52580B34CC}"/>
            </a:ext>
          </a:extLst>
        </xdr:cNvPr>
        <xdr:cNvCxnSpPr/>
      </xdr:nvCxnSpPr>
      <xdr:spPr>
        <a:xfrm>
          <a:off x="1765300" y="5146548"/>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89" name="n_1aveValue有形固定資産減価償却率">
          <a:extLst>
            <a:ext uri="{FF2B5EF4-FFF2-40B4-BE49-F238E27FC236}">
              <a16:creationId xmlns:a16="http://schemas.microsoft.com/office/drawing/2014/main" id="{E1146FEB-7712-476D-B40C-573AC1D251B8}"/>
            </a:ext>
          </a:extLst>
        </xdr:cNvPr>
        <xdr:cNvSpPr txBox="1"/>
      </xdr:nvSpPr>
      <xdr:spPr>
        <a:xfrm>
          <a:off x="3836044" y="484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0" name="n_2aveValue有形固定資産減価償却率">
          <a:extLst>
            <a:ext uri="{FF2B5EF4-FFF2-40B4-BE49-F238E27FC236}">
              <a16:creationId xmlns:a16="http://schemas.microsoft.com/office/drawing/2014/main" id="{21BAE371-983D-4B7F-969B-9D4DB8C6B6E1}"/>
            </a:ext>
          </a:extLst>
        </xdr:cNvPr>
        <xdr:cNvSpPr txBox="1"/>
      </xdr:nvSpPr>
      <xdr:spPr>
        <a:xfrm>
          <a:off x="3086744" y="481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a:extLst>
            <a:ext uri="{FF2B5EF4-FFF2-40B4-BE49-F238E27FC236}">
              <a16:creationId xmlns:a16="http://schemas.microsoft.com/office/drawing/2014/main" id="{1ADA8C0E-3413-4DBF-B21C-879EB2ECC7A3}"/>
            </a:ext>
          </a:extLst>
        </xdr:cNvPr>
        <xdr:cNvSpPr txBox="1"/>
      </xdr:nvSpPr>
      <xdr:spPr>
        <a:xfrm>
          <a:off x="2324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3446</xdr:rowOff>
    </xdr:from>
    <xdr:ext cx="405111" cy="259045"/>
    <xdr:sp macro="" textlink="">
      <xdr:nvSpPr>
        <xdr:cNvPr id="92" name="n_4aveValue有形固定資産減価償却率">
          <a:extLst>
            <a:ext uri="{FF2B5EF4-FFF2-40B4-BE49-F238E27FC236}">
              <a16:creationId xmlns:a16="http://schemas.microsoft.com/office/drawing/2014/main" id="{F3666285-B3ED-4CD6-AB0D-D1177F92BF91}"/>
            </a:ext>
          </a:extLst>
        </xdr:cNvPr>
        <xdr:cNvSpPr txBox="1"/>
      </xdr:nvSpPr>
      <xdr:spPr>
        <a:xfrm>
          <a:off x="1562744" y="4804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120540</xdr:rowOff>
    </xdr:from>
    <xdr:ext cx="405111" cy="259045"/>
    <xdr:sp macro="" textlink="">
      <xdr:nvSpPr>
        <xdr:cNvPr id="93" name="n_1mainValue有形固定資産減価償却率">
          <a:extLst>
            <a:ext uri="{FF2B5EF4-FFF2-40B4-BE49-F238E27FC236}">
              <a16:creationId xmlns:a16="http://schemas.microsoft.com/office/drawing/2014/main" id="{5F6994B8-CF43-4748-9DBE-3FE7CA74698E}"/>
            </a:ext>
          </a:extLst>
        </xdr:cNvPr>
        <xdr:cNvSpPr txBox="1"/>
      </xdr:nvSpPr>
      <xdr:spPr>
        <a:xfrm>
          <a:off x="3836044" y="526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101109</xdr:rowOff>
    </xdr:from>
    <xdr:ext cx="405111" cy="259045"/>
    <xdr:sp macro="" textlink="">
      <xdr:nvSpPr>
        <xdr:cNvPr id="94" name="n_2mainValue有形固定資産減価償却率">
          <a:extLst>
            <a:ext uri="{FF2B5EF4-FFF2-40B4-BE49-F238E27FC236}">
              <a16:creationId xmlns:a16="http://schemas.microsoft.com/office/drawing/2014/main" id="{907A9D70-A867-4317-A6B5-42212299937A}"/>
            </a:ext>
          </a:extLst>
        </xdr:cNvPr>
        <xdr:cNvSpPr txBox="1"/>
      </xdr:nvSpPr>
      <xdr:spPr>
        <a:xfrm>
          <a:off x="3086744" y="524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70883</xdr:rowOff>
    </xdr:from>
    <xdr:ext cx="405111" cy="259045"/>
    <xdr:sp macro="" textlink="">
      <xdr:nvSpPr>
        <xdr:cNvPr id="95" name="n_3mainValue有形固定資産減価償却率">
          <a:extLst>
            <a:ext uri="{FF2B5EF4-FFF2-40B4-BE49-F238E27FC236}">
              <a16:creationId xmlns:a16="http://schemas.microsoft.com/office/drawing/2014/main" id="{3FBB15EF-021A-4B76-A65D-C594842AF098}"/>
            </a:ext>
          </a:extLst>
        </xdr:cNvPr>
        <xdr:cNvSpPr txBox="1"/>
      </xdr:nvSpPr>
      <xdr:spPr>
        <a:xfrm>
          <a:off x="2324744" y="5214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44975</xdr:rowOff>
    </xdr:from>
    <xdr:ext cx="405111" cy="259045"/>
    <xdr:sp macro="" textlink="">
      <xdr:nvSpPr>
        <xdr:cNvPr id="96" name="n_4mainValue有形固定資産減価償却率">
          <a:extLst>
            <a:ext uri="{FF2B5EF4-FFF2-40B4-BE49-F238E27FC236}">
              <a16:creationId xmlns:a16="http://schemas.microsoft.com/office/drawing/2014/main" id="{06AF4FFE-AF59-481D-A9BE-616ED20B9A9A}"/>
            </a:ext>
          </a:extLst>
        </xdr:cNvPr>
        <xdr:cNvSpPr txBox="1"/>
      </xdr:nvSpPr>
      <xdr:spPr>
        <a:xfrm>
          <a:off x="1562744"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51FA521-92D0-49AB-AF71-3AEAFC894CE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3DAAEEC8-F10E-44FA-8501-A872DCE588B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2A54B8F-8741-4929-BC17-EECDEE6C008D}"/>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FC92EBA-3F2D-4ADA-9641-6D65F632729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DE8A027-7B29-46BA-905F-6FC63434D2F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511B582-9F99-4F19-A00D-DC01BA0BDDB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833C278-36B1-4780-B880-AB656B8BA98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4F2F393-5236-4DAD-B169-E832CC8CD64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5FC73973-6B71-4CBF-9057-0D2FD777D1B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111CF87-1AE5-44F1-A5A0-281FC6D9114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188406D-A3AA-41EB-90C2-20A9AEC3FAA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17E074E1-60F7-4208-92B0-F12AE8FA3C9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51EC1AC-12F1-4CDA-B434-EB3AC34EA15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債務償還比率は、類似団体平均値より高い傾向にある。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これは、平成３年以降平成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初頭までに社会資本整備のための財源として発行した地方債の累積のほか、水道事業会計への繰入見込額の増加等を含む将来負担額に対し、これに充てる基金残高、地方交付税の減少等に伴う償還可能額の低さが要因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83B245E-1472-4F55-ADC0-9C3438CE0E4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1CBDD68B-201B-4E4D-9124-7B7FC854AC6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E58E725E-7B70-415E-BEA0-1163518B2AD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BA5D40A9-D21B-4B0C-B167-BA22C1DD64FA}"/>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DB559435-482A-42C1-8530-3E80C93C17ED}"/>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324C1A9A-0244-4984-BCC3-CF58E2690FF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966F2B96-D698-4C7D-B4A7-516563263C32}"/>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CC5D7864-BD47-4753-8ED8-C00F0BBDE2D7}"/>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7C76DAD2-55F5-40B8-9A5F-82E1F97BD5F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A2AAD2CF-8197-4DBC-9A15-69CD4B07DCB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F7A215D-35F6-47B1-9385-A9E245C8388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BB1F10AA-8C27-49A9-BDCC-2BA85803503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5CC0C83-DAFB-4E96-867B-BC031CAEFD7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14C9D92-37F1-473D-B08B-6A06ACFA7DD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7408AC46-C055-4F24-8884-B7E2CCD171D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a:extLst>
            <a:ext uri="{FF2B5EF4-FFF2-40B4-BE49-F238E27FC236}">
              <a16:creationId xmlns:a16="http://schemas.microsoft.com/office/drawing/2014/main" id="{D666C477-F0ED-46DF-AB70-8D3AA244249C}"/>
            </a:ext>
          </a:extLst>
        </xdr:cNvPr>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a:extLst>
            <a:ext uri="{FF2B5EF4-FFF2-40B4-BE49-F238E27FC236}">
              <a16:creationId xmlns:a16="http://schemas.microsoft.com/office/drawing/2014/main" id="{A528D3C2-0647-4C6E-B8E5-931091A55FE0}"/>
            </a:ext>
          </a:extLst>
        </xdr:cNvPr>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a:extLst>
            <a:ext uri="{FF2B5EF4-FFF2-40B4-BE49-F238E27FC236}">
              <a16:creationId xmlns:a16="http://schemas.microsoft.com/office/drawing/2014/main" id="{FA9888EB-4156-40A7-ACFA-D3D7416F24F8}"/>
            </a:ext>
          </a:extLst>
        </xdr:cNvPr>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D38A1B02-1854-460E-BE27-0B7205FF892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086AAB1-B690-44DF-8F43-23341BBA51F4}"/>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a:extLst>
            <a:ext uri="{FF2B5EF4-FFF2-40B4-BE49-F238E27FC236}">
              <a16:creationId xmlns:a16="http://schemas.microsoft.com/office/drawing/2014/main" id="{4B815261-6728-4073-B607-E283AF721576}"/>
            </a:ext>
          </a:extLst>
        </xdr:cNvPr>
        <xdr:cNvSpPr txBox="1"/>
      </xdr:nvSpPr>
      <xdr:spPr>
        <a:xfrm>
          <a:off x="14846300" y="470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a:extLst>
            <a:ext uri="{FF2B5EF4-FFF2-40B4-BE49-F238E27FC236}">
              <a16:creationId xmlns:a16="http://schemas.microsoft.com/office/drawing/2014/main" id="{2C1BC8E7-4FE4-4E4C-9EC4-13FB0FA00E71}"/>
            </a:ext>
          </a:extLst>
        </xdr:cNvPr>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a:extLst>
            <a:ext uri="{FF2B5EF4-FFF2-40B4-BE49-F238E27FC236}">
              <a16:creationId xmlns:a16="http://schemas.microsoft.com/office/drawing/2014/main" id="{20B1B73A-23EF-4537-A733-63D8BE1390FB}"/>
            </a:ext>
          </a:extLst>
        </xdr:cNvPr>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a:extLst>
            <a:ext uri="{FF2B5EF4-FFF2-40B4-BE49-F238E27FC236}">
              <a16:creationId xmlns:a16="http://schemas.microsoft.com/office/drawing/2014/main" id="{BAAD14B0-11AA-4CE6-A039-744E90A25ADB}"/>
            </a:ext>
          </a:extLst>
        </xdr:cNvPr>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a:extLst>
            <a:ext uri="{FF2B5EF4-FFF2-40B4-BE49-F238E27FC236}">
              <a16:creationId xmlns:a16="http://schemas.microsoft.com/office/drawing/2014/main" id="{7E0AB611-72EE-4A27-8F5A-67F53BD44D9C}"/>
            </a:ext>
          </a:extLst>
        </xdr:cNvPr>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35" name="フローチャート: 判断 134">
          <a:extLst>
            <a:ext uri="{FF2B5EF4-FFF2-40B4-BE49-F238E27FC236}">
              <a16:creationId xmlns:a16="http://schemas.microsoft.com/office/drawing/2014/main" id="{D9524180-2794-413D-9F32-6690BFBD247E}"/>
            </a:ext>
          </a:extLst>
        </xdr:cNvPr>
        <xdr:cNvSpPr/>
      </xdr:nvSpPr>
      <xdr:spPr>
        <a:xfrm>
          <a:off x="11747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1590DC0-DCE7-49F6-A17E-44B4B8FA52A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968E72A-E5C9-4B95-B2B9-2DEDC0D7DBB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DE1139D-0CDC-4B00-91CE-032CB6B2794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581EC49-5BAD-4260-BC97-3B58E34F34C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AA64236-0902-42CD-89F4-35D8D11CAD6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31411</xdr:rowOff>
    </xdr:from>
    <xdr:to>
      <xdr:col>76</xdr:col>
      <xdr:colOff>73025</xdr:colOff>
      <xdr:row>30</xdr:row>
      <xdr:rowOff>133011</xdr:rowOff>
    </xdr:to>
    <xdr:sp macro="" textlink="">
      <xdr:nvSpPr>
        <xdr:cNvPr id="141" name="楕円 140">
          <a:extLst>
            <a:ext uri="{FF2B5EF4-FFF2-40B4-BE49-F238E27FC236}">
              <a16:creationId xmlns:a16="http://schemas.microsoft.com/office/drawing/2014/main" id="{3207C48B-1290-406D-A989-92FE2675CCDF}"/>
            </a:ext>
          </a:extLst>
        </xdr:cNvPr>
        <xdr:cNvSpPr/>
      </xdr:nvSpPr>
      <xdr:spPr>
        <a:xfrm>
          <a:off x="14744700" y="51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9838</xdr:rowOff>
    </xdr:from>
    <xdr:ext cx="469744" cy="259045"/>
    <xdr:sp macro="" textlink="">
      <xdr:nvSpPr>
        <xdr:cNvPr id="142" name="債務償還比率該当値テキスト">
          <a:extLst>
            <a:ext uri="{FF2B5EF4-FFF2-40B4-BE49-F238E27FC236}">
              <a16:creationId xmlns:a16="http://schemas.microsoft.com/office/drawing/2014/main" id="{AD8F2B3C-C715-46F1-8A30-2766F1F1B2AB}"/>
            </a:ext>
          </a:extLst>
        </xdr:cNvPr>
        <xdr:cNvSpPr txBox="1"/>
      </xdr:nvSpPr>
      <xdr:spPr>
        <a:xfrm>
          <a:off x="14846300" y="515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110934</xdr:rowOff>
    </xdr:from>
    <xdr:to>
      <xdr:col>72</xdr:col>
      <xdr:colOff>123825</xdr:colOff>
      <xdr:row>31</xdr:row>
      <xdr:rowOff>41084</xdr:rowOff>
    </xdr:to>
    <xdr:sp macro="" textlink="">
      <xdr:nvSpPr>
        <xdr:cNvPr id="143" name="楕円 142">
          <a:extLst>
            <a:ext uri="{FF2B5EF4-FFF2-40B4-BE49-F238E27FC236}">
              <a16:creationId xmlns:a16="http://schemas.microsoft.com/office/drawing/2014/main" id="{FF283B70-2CE6-4C29-AE34-7E718F4DE5BD}"/>
            </a:ext>
          </a:extLst>
        </xdr:cNvPr>
        <xdr:cNvSpPr/>
      </xdr:nvSpPr>
      <xdr:spPr>
        <a:xfrm>
          <a:off x="14033500" y="525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82211</xdr:rowOff>
    </xdr:from>
    <xdr:to>
      <xdr:col>76</xdr:col>
      <xdr:colOff>22225</xdr:colOff>
      <xdr:row>30</xdr:row>
      <xdr:rowOff>161734</xdr:rowOff>
    </xdr:to>
    <xdr:cxnSp macro="">
      <xdr:nvCxnSpPr>
        <xdr:cNvPr id="144" name="直線コネクタ 143">
          <a:extLst>
            <a:ext uri="{FF2B5EF4-FFF2-40B4-BE49-F238E27FC236}">
              <a16:creationId xmlns:a16="http://schemas.microsoft.com/office/drawing/2014/main" id="{45BACA1E-99A9-4506-8279-9EFBAEB330D5}"/>
            </a:ext>
          </a:extLst>
        </xdr:cNvPr>
        <xdr:cNvCxnSpPr/>
      </xdr:nvCxnSpPr>
      <xdr:spPr>
        <a:xfrm flipV="1">
          <a:off x="14084300" y="5225711"/>
          <a:ext cx="711200" cy="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163830</xdr:rowOff>
    </xdr:from>
    <xdr:to>
      <xdr:col>68</xdr:col>
      <xdr:colOff>123825</xdr:colOff>
      <xdr:row>31</xdr:row>
      <xdr:rowOff>93980</xdr:rowOff>
    </xdr:to>
    <xdr:sp macro="" textlink="">
      <xdr:nvSpPr>
        <xdr:cNvPr id="145" name="楕円 144">
          <a:extLst>
            <a:ext uri="{FF2B5EF4-FFF2-40B4-BE49-F238E27FC236}">
              <a16:creationId xmlns:a16="http://schemas.microsoft.com/office/drawing/2014/main" id="{1AE90189-D359-49A3-8F1A-4361A5AC7F5D}"/>
            </a:ext>
          </a:extLst>
        </xdr:cNvPr>
        <xdr:cNvSpPr/>
      </xdr:nvSpPr>
      <xdr:spPr>
        <a:xfrm>
          <a:off x="13271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161734</xdr:rowOff>
    </xdr:from>
    <xdr:to>
      <xdr:col>72</xdr:col>
      <xdr:colOff>73025</xdr:colOff>
      <xdr:row>31</xdr:row>
      <xdr:rowOff>43180</xdr:rowOff>
    </xdr:to>
    <xdr:cxnSp macro="">
      <xdr:nvCxnSpPr>
        <xdr:cNvPr id="146" name="直線コネクタ 145">
          <a:extLst>
            <a:ext uri="{FF2B5EF4-FFF2-40B4-BE49-F238E27FC236}">
              <a16:creationId xmlns:a16="http://schemas.microsoft.com/office/drawing/2014/main" id="{C8B0B3FC-8D42-4099-8C81-084F4FE13064}"/>
            </a:ext>
          </a:extLst>
        </xdr:cNvPr>
        <xdr:cNvCxnSpPr/>
      </xdr:nvCxnSpPr>
      <xdr:spPr>
        <a:xfrm flipV="1">
          <a:off x="13322300" y="5305234"/>
          <a:ext cx="762000" cy="5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88286</xdr:rowOff>
    </xdr:from>
    <xdr:to>
      <xdr:col>64</xdr:col>
      <xdr:colOff>123825</xdr:colOff>
      <xdr:row>33</xdr:row>
      <xdr:rowOff>18436</xdr:rowOff>
    </xdr:to>
    <xdr:sp macro="" textlink="">
      <xdr:nvSpPr>
        <xdr:cNvPr id="147" name="楕円 146">
          <a:extLst>
            <a:ext uri="{FF2B5EF4-FFF2-40B4-BE49-F238E27FC236}">
              <a16:creationId xmlns:a16="http://schemas.microsoft.com/office/drawing/2014/main" id="{866E7F02-C8A4-4CDC-953B-FB726F448C1B}"/>
            </a:ext>
          </a:extLst>
        </xdr:cNvPr>
        <xdr:cNvSpPr/>
      </xdr:nvSpPr>
      <xdr:spPr>
        <a:xfrm>
          <a:off x="12509500" y="55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43180</xdr:rowOff>
    </xdr:from>
    <xdr:to>
      <xdr:col>68</xdr:col>
      <xdr:colOff>73025</xdr:colOff>
      <xdr:row>32</xdr:row>
      <xdr:rowOff>139086</xdr:rowOff>
    </xdr:to>
    <xdr:cxnSp macro="">
      <xdr:nvCxnSpPr>
        <xdr:cNvPr id="148" name="直線コネクタ 147">
          <a:extLst>
            <a:ext uri="{FF2B5EF4-FFF2-40B4-BE49-F238E27FC236}">
              <a16:creationId xmlns:a16="http://schemas.microsoft.com/office/drawing/2014/main" id="{65362DA6-131B-43EF-AADA-F0911AA289C7}"/>
            </a:ext>
          </a:extLst>
        </xdr:cNvPr>
        <xdr:cNvCxnSpPr/>
      </xdr:nvCxnSpPr>
      <xdr:spPr>
        <a:xfrm flipV="1">
          <a:off x="12560300" y="5358130"/>
          <a:ext cx="762000" cy="26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13631</xdr:rowOff>
    </xdr:from>
    <xdr:to>
      <xdr:col>60</xdr:col>
      <xdr:colOff>123825</xdr:colOff>
      <xdr:row>33</xdr:row>
      <xdr:rowOff>115232</xdr:rowOff>
    </xdr:to>
    <xdr:sp macro="" textlink="">
      <xdr:nvSpPr>
        <xdr:cNvPr id="149" name="楕円 148">
          <a:extLst>
            <a:ext uri="{FF2B5EF4-FFF2-40B4-BE49-F238E27FC236}">
              <a16:creationId xmlns:a16="http://schemas.microsoft.com/office/drawing/2014/main" id="{547B2379-2041-409D-86DD-2BA686D3526C}"/>
            </a:ext>
          </a:extLst>
        </xdr:cNvPr>
        <xdr:cNvSpPr/>
      </xdr:nvSpPr>
      <xdr:spPr>
        <a:xfrm>
          <a:off x="11747500" y="56714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139086</xdr:rowOff>
    </xdr:from>
    <xdr:to>
      <xdr:col>64</xdr:col>
      <xdr:colOff>73025</xdr:colOff>
      <xdr:row>33</xdr:row>
      <xdr:rowOff>64431</xdr:rowOff>
    </xdr:to>
    <xdr:cxnSp macro="">
      <xdr:nvCxnSpPr>
        <xdr:cNvPr id="150" name="直線コネクタ 149">
          <a:extLst>
            <a:ext uri="{FF2B5EF4-FFF2-40B4-BE49-F238E27FC236}">
              <a16:creationId xmlns:a16="http://schemas.microsoft.com/office/drawing/2014/main" id="{0C433690-B719-45F5-AD67-91794E0CB6E7}"/>
            </a:ext>
          </a:extLst>
        </xdr:cNvPr>
        <xdr:cNvCxnSpPr/>
      </xdr:nvCxnSpPr>
      <xdr:spPr>
        <a:xfrm flipV="1">
          <a:off x="11798300" y="5625486"/>
          <a:ext cx="762000" cy="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a:extLst>
            <a:ext uri="{FF2B5EF4-FFF2-40B4-BE49-F238E27FC236}">
              <a16:creationId xmlns:a16="http://schemas.microsoft.com/office/drawing/2014/main" id="{F859F240-C6C4-44DF-849C-98DC08EF6DBF}"/>
            </a:ext>
          </a:extLst>
        </xdr:cNvPr>
        <xdr:cNvSpPr txBox="1"/>
      </xdr:nvSpPr>
      <xdr:spPr>
        <a:xfrm>
          <a:off x="13836727" y="462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a:extLst>
            <a:ext uri="{FF2B5EF4-FFF2-40B4-BE49-F238E27FC236}">
              <a16:creationId xmlns:a16="http://schemas.microsoft.com/office/drawing/2014/main" id="{5DFFEE0D-89F7-4DE3-A8D5-2568932CA1D8}"/>
            </a:ext>
          </a:extLst>
        </xdr:cNvPr>
        <xdr:cNvSpPr txBox="1"/>
      </xdr:nvSpPr>
      <xdr:spPr>
        <a:xfrm>
          <a:off x="130874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a:extLst>
            <a:ext uri="{FF2B5EF4-FFF2-40B4-BE49-F238E27FC236}">
              <a16:creationId xmlns:a16="http://schemas.microsoft.com/office/drawing/2014/main" id="{FFDEC82E-F02A-4AF2-BD35-82AA37E18E53}"/>
            </a:ext>
          </a:extLst>
        </xdr:cNvPr>
        <xdr:cNvSpPr txBox="1"/>
      </xdr:nvSpPr>
      <xdr:spPr>
        <a:xfrm>
          <a:off x="12325427" y="47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24147</xdr:rowOff>
    </xdr:from>
    <xdr:ext cx="469744" cy="259045"/>
    <xdr:sp macro="" textlink="">
      <xdr:nvSpPr>
        <xdr:cNvPr id="154" name="n_4aveValue債務償還比率">
          <a:extLst>
            <a:ext uri="{FF2B5EF4-FFF2-40B4-BE49-F238E27FC236}">
              <a16:creationId xmlns:a16="http://schemas.microsoft.com/office/drawing/2014/main" id="{8EA781A8-085A-4F4B-8447-64C09550DFE6}"/>
            </a:ext>
          </a:extLst>
        </xdr:cNvPr>
        <xdr:cNvSpPr txBox="1"/>
      </xdr:nvSpPr>
      <xdr:spPr>
        <a:xfrm>
          <a:off x="11563427" y="49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32211</xdr:rowOff>
    </xdr:from>
    <xdr:ext cx="469744" cy="259045"/>
    <xdr:sp macro="" textlink="">
      <xdr:nvSpPr>
        <xdr:cNvPr id="155" name="n_1mainValue債務償還比率">
          <a:extLst>
            <a:ext uri="{FF2B5EF4-FFF2-40B4-BE49-F238E27FC236}">
              <a16:creationId xmlns:a16="http://schemas.microsoft.com/office/drawing/2014/main" id="{8A26A127-14AE-4FC0-98B1-F4910847C54D}"/>
            </a:ext>
          </a:extLst>
        </xdr:cNvPr>
        <xdr:cNvSpPr txBox="1"/>
      </xdr:nvSpPr>
      <xdr:spPr>
        <a:xfrm>
          <a:off x="13836727" y="534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85107</xdr:rowOff>
    </xdr:from>
    <xdr:ext cx="469744" cy="259045"/>
    <xdr:sp macro="" textlink="">
      <xdr:nvSpPr>
        <xdr:cNvPr id="156" name="n_2mainValue債務償還比率">
          <a:extLst>
            <a:ext uri="{FF2B5EF4-FFF2-40B4-BE49-F238E27FC236}">
              <a16:creationId xmlns:a16="http://schemas.microsoft.com/office/drawing/2014/main" id="{15E83B5F-6DE3-45E8-9268-D481931A4DF0}"/>
            </a:ext>
          </a:extLst>
        </xdr:cNvPr>
        <xdr:cNvSpPr txBox="1"/>
      </xdr:nvSpPr>
      <xdr:spPr>
        <a:xfrm>
          <a:off x="13087427" y="54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9563</xdr:rowOff>
    </xdr:from>
    <xdr:ext cx="469744" cy="259045"/>
    <xdr:sp macro="" textlink="">
      <xdr:nvSpPr>
        <xdr:cNvPr id="157" name="n_3mainValue債務償還比率">
          <a:extLst>
            <a:ext uri="{FF2B5EF4-FFF2-40B4-BE49-F238E27FC236}">
              <a16:creationId xmlns:a16="http://schemas.microsoft.com/office/drawing/2014/main" id="{90FB41DB-D975-444C-BEC3-C6971C9FDE84}"/>
            </a:ext>
          </a:extLst>
        </xdr:cNvPr>
        <xdr:cNvSpPr txBox="1"/>
      </xdr:nvSpPr>
      <xdr:spPr>
        <a:xfrm>
          <a:off x="12325427" y="566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106358</xdr:rowOff>
    </xdr:from>
    <xdr:ext cx="469744" cy="259045"/>
    <xdr:sp macro="" textlink="">
      <xdr:nvSpPr>
        <xdr:cNvPr id="158" name="n_4mainValue債務償還比率">
          <a:extLst>
            <a:ext uri="{FF2B5EF4-FFF2-40B4-BE49-F238E27FC236}">
              <a16:creationId xmlns:a16="http://schemas.microsoft.com/office/drawing/2014/main" id="{75A39B0F-DE25-40A8-AA6B-59B614FB5D3F}"/>
            </a:ext>
          </a:extLst>
        </xdr:cNvPr>
        <xdr:cNvSpPr txBox="1"/>
      </xdr:nvSpPr>
      <xdr:spPr>
        <a:xfrm>
          <a:off x="11563427" y="576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7329AAA-C871-4C7C-8BCE-8929CC39F748}"/>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8F3C9E43-F7B4-49A8-83F8-4CCF982A5F7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305BFB0B-D185-49EE-9697-FEEF300B0E9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F8692BA-0553-46FA-BE11-EC2336EF988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C7883145-6BF7-4330-A7E3-F3A4FA7E57C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2D520149-E6C6-4441-8B30-16524143638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58F2F6-6E7D-4B8A-9764-1694651A891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1C106A-652D-40C5-B3C4-B6BB7AD388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652F4B-029A-4C03-9D31-9582A0F506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0F52DF-E0F0-49F0-BCC3-618C35869F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北海道由仁町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C6E840-CC76-4B57-BED2-21AB3855235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644F76-84C7-4AFE-B812-CD7652CC57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BF1831-CD20-4459-A981-7A1F784D98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AE5469-522C-4200-9439-3E2AC1E846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C7C595A-82D7-4083-B99C-717D7CB7BA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C158E2-34CB-4E48-B866-133D790F2F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4,614
133.74
5,685,601
5,564,323
121,135
3,287,616
5,252,681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566418-61E0-4DDD-B603-62DBB525F2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10377F3-C176-427F-90EC-7B76E2959B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37E666-824C-42BD-BA23-F81CCE9735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F5658C4-3D80-4257-AD83-25BCA04ADD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73E758-6A25-493C-91E8-83467A7BB5E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4A4133F-21F1-431B-BB50-B6247975837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A4931F-BC43-4E87-B7E0-7F052CEB26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033AC3-B2E5-4BB5-A505-28D0348853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E85110-4134-47BF-8867-0116AFC38A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A61EF4-9F23-4CF3-A71B-68F6EF9353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C586F8-8ECE-4C50-924C-246FA5EE85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EA44DA-B371-4810-8560-E3DE2AF31F1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B7C4F2-8EB4-4EDC-AC4D-A0A92E03EC7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D7EF59-F247-4A08-B7CF-C7604F37BA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40D721-7CDE-4BE4-BB3A-B004A44492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430BEC-4E0F-40FE-B8DD-9F71DA12BA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F287845-FE11-4858-8D8C-D21E74A091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BCECD5-FF01-4201-B9F7-008D2EA7C6C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6B2DDE-F2A3-43E8-85CE-E41A731E5EC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EAE6B13-2A99-4500-9D56-13D37480FC1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8ACB42-D642-4A37-8712-FF77A88879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5FD5B4-E094-4B48-B4BD-B438263493D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6DD83E7-112A-4280-95C4-8497BA53D7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F76206-A0D1-4AC6-BA09-EF474B9D255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7995A8-2A04-42A6-9D46-FEC4BF6A3C8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0EEB65-1E4F-4753-B1F6-B78EA89F27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75AFCB-2A0F-4427-9BCB-ACEA0C004B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16C9C57-EAB3-4B0E-B671-13E5C32726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C8FC7B-9890-40E2-892D-A4A25B4EFD8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6BC1B8-2B8E-42AB-A4FB-117BAAD4D6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3C9EC5-3858-4960-9E7F-F75ABFC8B3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AB423A9-D22F-44E1-A422-E0886F7700E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CEA525C-AB46-48CA-B1B3-24470E5E87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3D3D127-2699-4A9F-9436-4F5A87308E6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B52D53D-9767-43AF-A067-5F6515C7270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C0C381B-92A6-4B09-A3B0-660FF7E17C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C8F7FE4-C23B-4B32-8B9F-FE29F66D512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3E10A7-4466-4E4F-82C4-B236E689459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00565E-409D-42D6-B5A9-F3F292F3C96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F836869-F0B1-41E2-A797-F77839F8372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26801F1-1C05-4240-9994-AE5011488A2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D6E7F5D-B128-4C8C-8049-791344A186C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910E23B-B206-4D44-A5C8-B69D2B351FB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2AC0BFC-8990-419F-A615-AA94A075F64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24DED2D-8011-4818-BAF2-1816EB043F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76E8967-39BB-40C4-8C31-C638D54E35D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37CC6EC9-1B6F-4454-9ACE-B1BFD2E38B64}"/>
            </a:ext>
          </a:extLst>
        </xdr:cNvPr>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70D9E9E2-ECC7-4247-8FD4-49D7E853F737}"/>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7C3C2658-3FB0-4098-A1C6-3A6C6D2850C1}"/>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6CA96BC7-DB98-482E-B788-B3DAEB5B42CD}"/>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1FBB1FAE-EED1-496F-A8DE-A65619F88A0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B602728C-9640-4CD7-9852-7738909374F4}"/>
            </a:ext>
          </a:extLst>
        </xdr:cNvPr>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D7B75D8D-2C07-431E-87C1-56A354692558}"/>
            </a:ext>
          </a:extLst>
        </xdr:cNvPr>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E65FD844-0483-49B4-8762-CD3F4A67EB11}"/>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F1EA2864-7C97-415E-B703-AB5FFF87C245}"/>
            </a:ext>
          </a:extLst>
        </xdr:cNvPr>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0616356A-DE12-4C6C-BAC3-0EC2CBD86919}"/>
            </a:ext>
          </a:extLst>
        </xdr:cNvPr>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a:extLst>
            <a:ext uri="{FF2B5EF4-FFF2-40B4-BE49-F238E27FC236}">
              <a16:creationId xmlns:a16="http://schemas.microsoft.com/office/drawing/2014/main" id="{EB4BE5BF-2A79-4CB4-A422-1B97B695193C}"/>
            </a:ext>
          </a:extLst>
        </xdr:cNvPr>
        <xdr:cNvSpPr/>
      </xdr:nvSpPr>
      <xdr:spPr>
        <a:xfrm>
          <a:off x="1079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8AAC42E-DE99-4296-AF35-2B4DEF237D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4F4E68-D88E-40D9-8AF5-C3ADD1E2EDB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AE05858-D8B5-4666-9359-4E53522DB0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2CAFE0-494E-4CC3-9421-36EEA8274AB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3A8A091-3926-4B9D-9B35-4EDFA30FC2B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107043</xdr:rowOff>
    </xdr:from>
    <xdr:to>
      <xdr:col>24</xdr:col>
      <xdr:colOff>114300</xdr:colOff>
      <xdr:row>41</xdr:row>
      <xdr:rowOff>37193</xdr:rowOff>
    </xdr:to>
    <xdr:sp macro="" textlink="">
      <xdr:nvSpPr>
        <xdr:cNvPr id="74" name="楕円 73">
          <a:extLst>
            <a:ext uri="{FF2B5EF4-FFF2-40B4-BE49-F238E27FC236}">
              <a16:creationId xmlns:a16="http://schemas.microsoft.com/office/drawing/2014/main" id="{425894BF-7650-41C5-AE6F-BF3964C99C7B}"/>
            </a:ext>
          </a:extLst>
        </xdr:cNvPr>
        <xdr:cNvSpPr/>
      </xdr:nvSpPr>
      <xdr:spPr>
        <a:xfrm>
          <a:off x="45847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85470</xdr:rowOff>
    </xdr:from>
    <xdr:ext cx="405111" cy="259045"/>
    <xdr:sp macro="" textlink="">
      <xdr:nvSpPr>
        <xdr:cNvPr id="75" name="【道路】&#10;有形固定資産減価償却率該当値テキスト">
          <a:extLst>
            <a:ext uri="{FF2B5EF4-FFF2-40B4-BE49-F238E27FC236}">
              <a16:creationId xmlns:a16="http://schemas.microsoft.com/office/drawing/2014/main" id="{710E7771-819D-4B5C-A09F-F00CB485726B}"/>
            </a:ext>
          </a:extLst>
        </xdr:cNvPr>
        <xdr:cNvSpPr txBox="1"/>
      </xdr:nvSpPr>
      <xdr:spPr>
        <a:xfrm>
          <a:off x="4673600"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102144</xdr:rowOff>
    </xdr:from>
    <xdr:to>
      <xdr:col>20</xdr:col>
      <xdr:colOff>38100</xdr:colOff>
      <xdr:row>41</xdr:row>
      <xdr:rowOff>32294</xdr:rowOff>
    </xdr:to>
    <xdr:sp macro="" textlink="">
      <xdr:nvSpPr>
        <xdr:cNvPr id="76" name="楕円 75">
          <a:extLst>
            <a:ext uri="{FF2B5EF4-FFF2-40B4-BE49-F238E27FC236}">
              <a16:creationId xmlns:a16="http://schemas.microsoft.com/office/drawing/2014/main" id="{11024212-A5BD-45A9-9F5B-A5A330448043}"/>
            </a:ext>
          </a:extLst>
        </xdr:cNvPr>
        <xdr:cNvSpPr/>
      </xdr:nvSpPr>
      <xdr:spPr>
        <a:xfrm>
          <a:off x="3746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152944</xdr:rowOff>
    </xdr:from>
    <xdr:to>
      <xdr:col>24</xdr:col>
      <xdr:colOff>63500</xdr:colOff>
      <xdr:row>40</xdr:row>
      <xdr:rowOff>157843</xdr:rowOff>
    </xdr:to>
    <xdr:cxnSp macro="">
      <xdr:nvCxnSpPr>
        <xdr:cNvPr id="77" name="直線コネクタ 76">
          <a:extLst>
            <a:ext uri="{FF2B5EF4-FFF2-40B4-BE49-F238E27FC236}">
              <a16:creationId xmlns:a16="http://schemas.microsoft.com/office/drawing/2014/main" id="{0DF069DD-8E28-42DE-A6FC-50EBAA9953D0}"/>
            </a:ext>
          </a:extLst>
        </xdr:cNvPr>
        <xdr:cNvCxnSpPr/>
      </xdr:nvCxnSpPr>
      <xdr:spPr>
        <a:xfrm>
          <a:off x="3797300" y="701094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115207</xdr:rowOff>
    </xdr:from>
    <xdr:to>
      <xdr:col>15</xdr:col>
      <xdr:colOff>101600</xdr:colOff>
      <xdr:row>41</xdr:row>
      <xdr:rowOff>45357</xdr:rowOff>
    </xdr:to>
    <xdr:sp macro="" textlink="">
      <xdr:nvSpPr>
        <xdr:cNvPr id="78" name="楕円 77">
          <a:extLst>
            <a:ext uri="{FF2B5EF4-FFF2-40B4-BE49-F238E27FC236}">
              <a16:creationId xmlns:a16="http://schemas.microsoft.com/office/drawing/2014/main" id="{77495FC6-061A-47C0-BA22-76DD8C2ADB6F}"/>
            </a:ext>
          </a:extLst>
        </xdr:cNvPr>
        <xdr:cNvSpPr/>
      </xdr:nvSpPr>
      <xdr:spPr>
        <a:xfrm>
          <a:off x="2857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152944</xdr:rowOff>
    </xdr:from>
    <xdr:to>
      <xdr:col>19</xdr:col>
      <xdr:colOff>177800</xdr:colOff>
      <xdr:row>40</xdr:row>
      <xdr:rowOff>166007</xdr:rowOff>
    </xdr:to>
    <xdr:cxnSp macro="">
      <xdr:nvCxnSpPr>
        <xdr:cNvPr id="79" name="直線コネクタ 78">
          <a:extLst>
            <a:ext uri="{FF2B5EF4-FFF2-40B4-BE49-F238E27FC236}">
              <a16:creationId xmlns:a16="http://schemas.microsoft.com/office/drawing/2014/main" id="{B3E0B702-5145-4667-A55D-6235E0668A84}"/>
            </a:ext>
          </a:extLst>
        </xdr:cNvPr>
        <xdr:cNvCxnSpPr/>
      </xdr:nvCxnSpPr>
      <xdr:spPr>
        <a:xfrm flipV="1">
          <a:off x="2908300" y="70109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85816</xdr:rowOff>
    </xdr:from>
    <xdr:to>
      <xdr:col>10</xdr:col>
      <xdr:colOff>165100</xdr:colOff>
      <xdr:row>41</xdr:row>
      <xdr:rowOff>15966</xdr:rowOff>
    </xdr:to>
    <xdr:sp macro="" textlink="">
      <xdr:nvSpPr>
        <xdr:cNvPr id="80" name="楕円 79">
          <a:extLst>
            <a:ext uri="{FF2B5EF4-FFF2-40B4-BE49-F238E27FC236}">
              <a16:creationId xmlns:a16="http://schemas.microsoft.com/office/drawing/2014/main" id="{D696230F-1636-4485-9E10-5E9B6ABB54F7}"/>
            </a:ext>
          </a:extLst>
        </xdr:cNvPr>
        <xdr:cNvSpPr/>
      </xdr:nvSpPr>
      <xdr:spPr>
        <a:xfrm>
          <a:off x="1968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136616</xdr:rowOff>
    </xdr:from>
    <xdr:to>
      <xdr:col>15</xdr:col>
      <xdr:colOff>50800</xdr:colOff>
      <xdr:row>40</xdr:row>
      <xdr:rowOff>166007</xdr:rowOff>
    </xdr:to>
    <xdr:cxnSp macro="">
      <xdr:nvCxnSpPr>
        <xdr:cNvPr id="81" name="直線コネクタ 80">
          <a:extLst>
            <a:ext uri="{FF2B5EF4-FFF2-40B4-BE49-F238E27FC236}">
              <a16:creationId xmlns:a16="http://schemas.microsoft.com/office/drawing/2014/main" id="{36F659F6-60AE-464C-A865-81D52505B044}"/>
            </a:ext>
          </a:extLst>
        </xdr:cNvPr>
        <xdr:cNvCxnSpPr/>
      </xdr:nvCxnSpPr>
      <xdr:spPr>
        <a:xfrm>
          <a:off x="2019300" y="69946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67854</xdr:rowOff>
    </xdr:from>
    <xdr:to>
      <xdr:col>6</xdr:col>
      <xdr:colOff>38100</xdr:colOff>
      <xdr:row>40</xdr:row>
      <xdr:rowOff>169454</xdr:rowOff>
    </xdr:to>
    <xdr:sp macro="" textlink="">
      <xdr:nvSpPr>
        <xdr:cNvPr id="82" name="楕円 81">
          <a:extLst>
            <a:ext uri="{FF2B5EF4-FFF2-40B4-BE49-F238E27FC236}">
              <a16:creationId xmlns:a16="http://schemas.microsoft.com/office/drawing/2014/main" id="{98E28FD3-B4FC-4D4E-9908-1A6EA0EF3E21}"/>
            </a:ext>
          </a:extLst>
        </xdr:cNvPr>
        <xdr:cNvSpPr/>
      </xdr:nvSpPr>
      <xdr:spPr>
        <a:xfrm>
          <a:off x="1079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118654</xdr:rowOff>
    </xdr:from>
    <xdr:to>
      <xdr:col>10</xdr:col>
      <xdr:colOff>114300</xdr:colOff>
      <xdr:row>40</xdr:row>
      <xdr:rowOff>136616</xdr:rowOff>
    </xdr:to>
    <xdr:cxnSp macro="">
      <xdr:nvCxnSpPr>
        <xdr:cNvPr id="83" name="直線コネクタ 82">
          <a:extLst>
            <a:ext uri="{FF2B5EF4-FFF2-40B4-BE49-F238E27FC236}">
              <a16:creationId xmlns:a16="http://schemas.microsoft.com/office/drawing/2014/main" id="{AD180C49-7669-4059-8807-5F76E7F0BE41}"/>
            </a:ext>
          </a:extLst>
        </xdr:cNvPr>
        <xdr:cNvCxnSpPr/>
      </xdr:nvCxnSpPr>
      <xdr:spPr>
        <a:xfrm>
          <a:off x="1130300" y="697665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05812958-4023-410B-B1C5-7A441C499209}"/>
            </a:ext>
          </a:extLst>
        </xdr:cNvPr>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BE1BA286-CE12-4B8D-930C-3C0842DB45FD}"/>
            </a:ext>
          </a:extLst>
        </xdr:cNvPr>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4DC51B9A-59C1-48A0-8247-53E4452AFD9F}"/>
            </a:ext>
          </a:extLst>
        </xdr:cNvPr>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71681</xdr:rowOff>
    </xdr:from>
    <xdr:ext cx="405111" cy="259045"/>
    <xdr:sp macro="" textlink="">
      <xdr:nvSpPr>
        <xdr:cNvPr id="87" name="n_4aveValue【道路】&#10;有形固定資産減価償却率">
          <a:extLst>
            <a:ext uri="{FF2B5EF4-FFF2-40B4-BE49-F238E27FC236}">
              <a16:creationId xmlns:a16="http://schemas.microsoft.com/office/drawing/2014/main" id="{8558B95D-059B-412C-9E1C-A0E81F83ED90}"/>
            </a:ext>
          </a:extLst>
        </xdr:cNvPr>
        <xdr:cNvSpPr txBox="1"/>
      </xdr:nvSpPr>
      <xdr:spPr>
        <a:xfrm>
          <a:off x="927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23421</xdr:rowOff>
    </xdr:from>
    <xdr:ext cx="405111" cy="259045"/>
    <xdr:sp macro="" textlink="">
      <xdr:nvSpPr>
        <xdr:cNvPr id="88" name="n_1mainValue【道路】&#10;有形固定資産減価償却率">
          <a:extLst>
            <a:ext uri="{FF2B5EF4-FFF2-40B4-BE49-F238E27FC236}">
              <a16:creationId xmlns:a16="http://schemas.microsoft.com/office/drawing/2014/main" id="{04B449F5-A410-4B85-8FDE-276A7187863A}"/>
            </a:ext>
          </a:extLst>
        </xdr:cNvPr>
        <xdr:cNvSpPr txBox="1"/>
      </xdr:nvSpPr>
      <xdr:spPr>
        <a:xfrm>
          <a:off x="35820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36484</xdr:rowOff>
    </xdr:from>
    <xdr:ext cx="405111" cy="259045"/>
    <xdr:sp macro="" textlink="">
      <xdr:nvSpPr>
        <xdr:cNvPr id="89" name="n_2mainValue【道路】&#10;有形固定資産減価償却率">
          <a:extLst>
            <a:ext uri="{FF2B5EF4-FFF2-40B4-BE49-F238E27FC236}">
              <a16:creationId xmlns:a16="http://schemas.microsoft.com/office/drawing/2014/main" id="{DDBE5151-8204-4B84-A72B-CFB248614457}"/>
            </a:ext>
          </a:extLst>
        </xdr:cNvPr>
        <xdr:cNvSpPr txBox="1"/>
      </xdr:nvSpPr>
      <xdr:spPr>
        <a:xfrm>
          <a:off x="2705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7093</xdr:rowOff>
    </xdr:from>
    <xdr:ext cx="405111" cy="259045"/>
    <xdr:sp macro="" textlink="">
      <xdr:nvSpPr>
        <xdr:cNvPr id="90" name="n_3mainValue【道路】&#10;有形固定資産減価償却率">
          <a:extLst>
            <a:ext uri="{FF2B5EF4-FFF2-40B4-BE49-F238E27FC236}">
              <a16:creationId xmlns:a16="http://schemas.microsoft.com/office/drawing/2014/main" id="{5A3E055D-823D-4E86-9A19-5D516C6F1464}"/>
            </a:ext>
          </a:extLst>
        </xdr:cNvPr>
        <xdr:cNvSpPr txBox="1"/>
      </xdr:nvSpPr>
      <xdr:spPr>
        <a:xfrm>
          <a:off x="1816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160581</xdr:rowOff>
    </xdr:from>
    <xdr:ext cx="405111" cy="259045"/>
    <xdr:sp macro="" textlink="">
      <xdr:nvSpPr>
        <xdr:cNvPr id="91" name="n_4mainValue【道路】&#10;有形固定資産減価償却率">
          <a:extLst>
            <a:ext uri="{FF2B5EF4-FFF2-40B4-BE49-F238E27FC236}">
              <a16:creationId xmlns:a16="http://schemas.microsoft.com/office/drawing/2014/main" id="{B4A7F36A-AD82-4865-ABEB-0E2953E18710}"/>
            </a:ext>
          </a:extLst>
        </xdr:cNvPr>
        <xdr:cNvSpPr txBox="1"/>
      </xdr:nvSpPr>
      <xdr:spPr>
        <a:xfrm>
          <a:off x="927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33C94EC-20CD-4615-B469-F39755D9A2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427DAD0-C15F-475B-82F6-EBDD50D4B88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3067DBE-7347-4F56-80F8-1DC18B722C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3EC4B5F-2138-4DA1-9ADF-1CAFCF4EC9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093443F-D9F4-4A8F-B096-EA87F78FE4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CEF65C1-BE60-40D7-BFDA-2A8AF419EA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F973EBC-3B93-4AF3-98A4-E7E71D827F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669B156-BFBD-41E7-AF8A-8CD12421CA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0610771-2064-432A-853B-9A3B0327A09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BE1B1CA-F4AE-4DE0-803C-A82D8934C31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82148D3-ADD5-4CC4-85EC-7213E051CF2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1F70E35-6EA2-498E-B04C-72913315A5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9C722E5-4327-4AC4-A774-4A3EFB55A75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E531B888-0D05-444F-B67D-2135F82F24D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2684594-4878-45EA-AEC1-13EE2BA9C76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A5466143-49C1-418D-B472-92AAA77E8C1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AF16494-B476-4428-9FBF-D56AE949704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B021C21-7E8E-40ED-A1F8-DABDC2472F83}"/>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E0EFAAC-4F58-4344-9B05-866100A9FA7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4DA5074B-DA6D-480B-BAC0-0053BD6A8CF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52EA768-916C-4441-B9BA-BB5017E1016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E88ABB5F-01B9-4618-9D00-BE378EB04994}"/>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4AA68CB-A14F-4C73-BB76-945B6C506F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9C1FDCCA-4A23-42EB-88DD-0193B7E6819A}"/>
            </a:ext>
          </a:extLst>
        </xdr:cNvPr>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D2BA9EEB-929F-486D-AB0C-60A62AD04527}"/>
            </a:ext>
          </a:extLst>
        </xdr:cNvPr>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A3D6BAB-0755-441F-9EEB-A2055114233D}"/>
            </a:ext>
          </a:extLst>
        </xdr:cNvPr>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7727765A-4621-4D3D-8AB9-67CE400BB90D}"/>
            </a:ext>
          </a:extLst>
        </xdr:cNvPr>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E76A59A3-4593-4507-A2E2-28F920629ED4}"/>
            </a:ext>
          </a:extLst>
        </xdr:cNvPr>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a:extLst>
            <a:ext uri="{FF2B5EF4-FFF2-40B4-BE49-F238E27FC236}">
              <a16:creationId xmlns:a16="http://schemas.microsoft.com/office/drawing/2014/main" id="{F90855BF-F171-462D-AF10-D07FACC5824A}"/>
            </a:ext>
          </a:extLst>
        </xdr:cNvPr>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78850565-B4C2-481A-9A7A-1BA97B25953B}"/>
            </a:ext>
          </a:extLst>
        </xdr:cNvPr>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43E8A392-781C-4D73-824E-5F2DCD7B0138}"/>
            </a:ext>
          </a:extLst>
        </xdr:cNvPr>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8DBCBB01-257D-4F29-A8BA-87DF12317EB7}"/>
            </a:ext>
          </a:extLst>
        </xdr:cNvPr>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F72EBC56-CBDE-4E79-B83C-9F156A7FA981}"/>
            </a:ext>
          </a:extLst>
        </xdr:cNvPr>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a:extLst>
            <a:ext uri="{FF2B5EF4-FFF2-40B4-BE49-F238E27FC236}">
              <a16:creationId xmlns:a16="http://schemas.microsoft.com/office/drawing/2014/main" id="{A82ED7FC-FCB4-4F72-8A8B-B5DB12B27DAB}"/>
            </a:ext>
          </a:extLst>
        </xdr:cNvPr>
        <xdr:cNvSpPr/>
      </xdr:nvSpPr>
      <xdr:spPr>
        <a:xfrm>
          <a:off x="6921500" y="707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84FBD8-C8F7-4AC6-9A13-95FCA5F68E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728EA3-294A-4E6E-B0DB-89FF33CA9C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90FE0BE-9CAE-4014-BCE3-9982F96D819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9F96E6-9BF0-48FB-ADF7-1A6653A405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3EC5200-921A-4DC4-B02F-7B38255538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82217</xdr:rowOff>
    </xdr:from>
    <xdr:to>
      <xdr:col>55</xdr:col>
      <xdr:colOff>50800</xdr:colOff>
      <xdr:row>42</xdr:row>
      <xdr:rowOff>12367</xdr:rowOff>
    </xdr:to>
    <xdr:sp macro="" textlink="">
      <xdr:nvSpPr>
        <xdr:cNvPr id="131" name="楕円 130">
          <a:extLst>
            <a:ext uri="{FF2B5EF4-FFF2-40B4-BE49-F238E27FC236}">
              <a16:creationId xmlns:a16="http://schemas.microsoft.com/office/drawing/2014/main" id="{C930DAA3-E825-46ED-B6FE-B3BF3F34D07A}"/>
            </a:ext>
          </a:extLst>
        </xdr:cNvPr>
        <xdr:cNvSpPr/>
      </xdr:nvSpPr>
      <xdr:spPr>
        <a:xfrm>
          <a:off x="10426700" y="711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168594</xdr:rowOff>
    </xdr:from>
    <xdr:ext cx="534377" cy="259045"/>
    <xdr:sp macro="" textlink="">
      <xdr:nvSpPr>
        <xdr:cNvPr id="132" name="【道路】&#10;一人当たり延長該当値テキスト">
          <a:extLst>
            <a:ext uri="{FF2B5EF4-FFF2-40B4-BE49-F238E27FC236}">
              <a16:creationId xmlns:a16="http://schemas.microsoft.com/office/drawing/2014/main" id="{8FA6278A-115C-4785-AA51-453DDEE306AA}"/>
            </a:ext>
          </a:extLst>
        </xdr:cNvPr>
        <xdr:cNvSpPr txBox="1"/>
      </xdr:nvSpPr>
      <xdr:spPr>
        <a:xfrm>
          <a:off x="10515600" y="70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83436</xdr:rowOff>
    </xdr:from>
    <xdr:to>
      <xdr:col>50</xdr:col>
      <xdr:colOff>165100</xdr:colOff>
      <xdr:row>42</xdr:row>
      <xdr:rowOff>13586</xdr:rowOff>
    </xdr:to>
    <xdr:sp macro="" textlink="">
      <xdr:nvSpPr>
        <xdr:cNvPr id="133" name="楕円 132">
          <a:extLst>
            <a:ext uri="{FF2B5EF4-FFF2-40B4-BE49-F238E27FC236}">
              <a16:creationId xmlns:a16="http://schemas.microsoft.com/office/drawing/2014/main" id="{9D0CA9D7-1C76-4F09-A261-ACCA6458F033}"/>
            </a:ext>
          </a:extLst>
        </xdr:cNvPr>
        <xdr:cNvSpPr/>
      </xdr:nvSpPr>
      <xdr:spPr>
        <a:xfrm>
          <a:off x="9588500" y="71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133017</xdr:rowOff>
    </xdr:from>
    <xdr:to>
      <xdr:col>55</xdr:col>
      <xdr:colOff>0</xdr:colOff>
      <xdr:row>41</xdr:row>
      <xdr:rowOff>134236</xdr:rowOff>
    </xdr:to>
    <xdr:cxnSp macro="">
      <xdr:nvCxnSpPr>
        <xdr:cNvPr id="134" name="直線コネクタ 133">
          <a:extLst>
            <a:ext uri="{FF2B5EF4-FFF2-40B4-BE49-F238E27FC236}">
              <a16:creationId xmlns:a16="http://schemas.microsoft.com/office/drawing/2014/main" id="{B40256AA-FF77-449D-9BA1-70769C8761AE}"/>
            </a:ext>
          </a:extLst>
        </xdr:cNvPr>
        <xdr:cNvCxnSpPr/>
      </xdr:nvCxnSpPr>
      <xdr:spPr>
        <a:xfrm flipV="1">
          <a:off x="9639300" y="7162467"/>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84796</xdr:rowOff>
    </xdr:from>
    <xdr:to>
      <xdr:col>46</xdr:col>
      <xdr:colOff>38100</xdr:colOff>
      <xdr:row>42</xdr:row>
      <xdr:rowOff>14946</xdr:rowOff>
    </xdr:to>
    <xdr:sp macro="" textlink="">
      <xdr:nvSpPr>
        <xdr:cNvPr id="135" name="楕円 134">
          <a:extLst>
            <a:ext uri="{FF2B5EF4-FFF2-40B4-BE49-F238E27FC236}">
              <a16:creationId xmlns:a16="http://schemas.microsoft.com/office/drawing/2014/main" id="{27C6C824-4202-42E0-9A7A-AEA216DD0E52}"/>
            </a:ext>
          </a:extLst>
        </xdr:cNvPr>
        <xdr:cNvSpPr/>
      </xdr:nvSpPr>
      <xdr:spPr>
        <a:xfrm>
          <a:off x="8699500" y="71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134236</xdr:rowOff>
    </xdr:from>
    <xdr:to>
      <xdr:col>50</xdr:col>
      <xdr:colOff>114300</xdr:colOff>
      <xdr:row>41</xdr:row>
      <xdr:rowOff>135596</xdr:rowOff>
    </xdr:to>
    <xdr:cxnSp macro="">
      <xdr:nvCxnSpPr>
        <xdr:cNvPr id="136" name="直線コネクタ 135">
          <a:extLst>
            <a:ext uri="{FF2B5EF4-FFF2-40B4-BE49-F238E27FC236}">
              <a16:creationId xmlns:a16="http://schemas.microsoft.com/office/drawing/2014/main" id="{51C7E8AB-66E6-463D-A391-04713E1A1352}"/>
            </a:ext>
          </a:extLst>
        </xdr:cNvPr>
        <xdr:cNvCxnSpPr/>
      </xdr:nvCxnSpPr>
      <xdr:spPr>
        <a:xfrm flipV="1">
          <a:off x="8750300" y="7163686"/>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85779</xdr:rowOff>
    </xdr:from>
    <xdr:to>
      <xdr:col>41</xdr:col>
      <xdr:colOff>101600</xdr:colOff>
      <xdr:row>42</xdr:row>
      <xdr:rowOff>15929</xdr:rowOff>
    </xdr:to>
    <xdr:sp macro="" textlink="">
      <xdr:nvSpPr>
        <xdr:cNvPr id="137" name="楕円 136">
          <a:extLst>
            <a:ext uri="{FF2B5EF4-FFF2-40B4-BE49-F238E27FC236}">
              <a16:creationId xmlns:a16="http://schemas.microsoft.com/office/drawing/2014/main" id="{C756F49A-DF83-4367-8F32-D46A0AE74DCA}"/>
            </a:ext>
          </a:extLst>
        </xdr:cNvPr>
        <xdr:cNvSpPr/>
      </xdr:nvSpPr>
      <xdr:spPr>
        <a:xfrm>
          <a:off x="7810500" y="711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135596</xdr:rowOff>
    </xdr:from>
    <xdr:to>
      <xdr:col>45</xdr:col>
      <xdr:colOff>177800</xdr:colOff>
      <xdr:row>41</xdr:row>
      <xdr:rowOff>136579</xdr:rowOff>
    </xdr:to>
    <xdr:cxnSp macro="">
      <xdr:nvCxnSpPr>
        <xdr:cNvPr id="138" name="直線コネクタ 137">
          <a:extLst>
            <a:ext uri="{FF2B5EF4-FFF2-40B4-BE49-F238E27FC236}">
              <a16:creationId xmlns:a16="http://schemas.microsoft.com/office/drawing/2014/main" id="{6BFDEBC5-F02D-40FD-BD95-067089C00FA8}"/>
            </a:ext>
          </a:extLst>
        </xdr:cNvPr>
        <xdr:cNvCxnSpPr/>
      </xdr:nvCxnSpPr>
      <xdr:spPr>
        <a:xfrm flipV="1">
          <a:off x="7861300" y="7165046"/>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87621</xdr:rowOff>
    </xdr:from>
    <xdr:to>
      <xdr:col>36</xdr:col>
      <xdr:colOff>165100</xdr:colOff>
      <xdr:row>42</xdr:row>
      <xdr:rowOff>17771</xdr:rowOff>
    </xdr:to>
    <xdr:sp macro="" textlink="">
      <xdr:nvSpPr>
        <xdr:cNvPr id="139" name="楕円 138">
          <a:extLst>
            <a:ext uri="{FF2B5EF4-FFF2-40B4-BE49-F238E27FC236}">
              <a16:creationId xmlns:a16="http://schemas.microsoft.com/office/drawing/2014/main" id="{C0599F18-1226-4CA8-A4D9-DC070FDA478F}"/>
            </a:ext>
          </a:extLst>
        </xdr:cNvPr>
        <xdr:cNvSpPr/>
      </xdr:nvSpPr>
      <xdr:spPr>
        <a:xfrm>
          <a:off x="6921500" y="71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136579</xdr:rowOff>
    </xdr:from>
    <xdr:to>
      <xdr:col>41</xdr:col>
      <xdr:colOff>50800</xdr:colOff>
      <xdr:row>41</xdr:row>
      <xdr:rowOff>138421</xdr:rowOff>
    </xdr:to>
    <xdr:cxnSp macro="">
      <xdr:nvCxnSpPr>
        <xdr:cNvPr id="140" name="直線コネクタ 139">
          <a:extLst>
            <a:ext uri="{FF2B5EF4-FFF2-40B4-BE49-F238E27FC236}">
              <a16:creationId xmlns:a16="http://schemas.microsoft.com/office/drawing/2014/main" id="{92D91502-480C-481E-AD3A-3C8005EA5D1A}"/>
            </a:ext>
          </a:extLst>
        </xdr:cNvPr>
        <xdr:cNvCxnSpPr/>
      </xdr:nvCxnSpPr>
      <xdr:spPr>
        <a:xfrm flipV="1">
          <a:off x="6972300" y="7166029"/>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a:extLst>
            <a:ext uri="{FF2B5EF4-FFF2-40B4-BE49-F238E27FC236}">
              <a16:creationId xmlns:a16="http://schemas.microsoft.com/office/drawing/2014/main" id="{0EE6B84E-ED96-4128-B5B6-010B208CFB00}"/>
            </a:ext>
          </a:extLst>
        </xdr:cNvPr>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a:extLst>
            <a:ext uri="{FF2B5EF4-FFF2-40B4-BE49-F238E27FC236}">
              <a16:creationId xmlns:a16="http://schemas.microsoft.com/office/drawing/2014/main" id="{E3C46C9E-FAF9-4FA0-B382-B4A5A8FCEBE0}"/>
            </a:ext>
          </a:extLst>
        </xdr:cNvPr>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a:extLst>
            <a:ext uri="{FF2B5EF4-FFF2-40B4-BE49-F238E27FC236}">
              <a16:creationId xmlns:a16="http://schemas.microsoft.com/office/drawing/2014/main" id="{BDE9A6AA-262A-4D2E-B7BE-284AD994A957}"/>
            </a:ext>
          </a:extLst>
        </xdr:cNvPr>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160005</xdr:rowOff>
    </xdr:from>
    <xdr:ext cx="534377" cy="259045"/>
    <xdr:sp macro="" textlink="">
      <xdr:nvSpPr>
        <xdr:cNvPr id="144" name="n_4aveValue【道路】&#10;一人当たり延長">
          <a:extLst>
            <a:ext uri="{FF2B5EF4-FFF2-40B4-BE49-F238E27FC236}">
              <a16:creationId xmlns:a16="http://schemas.microsoft.com/office/drawing/2014/main" id="{60D587EF-7E15-465F-A3A2-08925D786F84}"/>
            </a:ext>
          </a:extLst>
        </xdr:cNvPr>
        <xdr:cNvSpPr txBox="1"/>
      </xdr:nvSpPr>
      <xdr:spPr>
        <a:xfrm>
          <a:off x="6705111" y="68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4713</xdr:rowOff>
    </xdr:from>
    <xdr:ext cx="534377" cy="259045"/>
    <xdr:sp macro="" textlink="">
      <xdr:nvSpPr>
        <xdr:cNvPr id="145" name="n_1mainValue【道路】&#10;一人当たり延長">
          <a:extLst>
            <a:ext uri="{FF2B5EF4-FFF2-40B4-BE49-F238E27FC236}">
              <a16:creationId xmlns:a16="http://schemas.microsoft.com/office/drawing/2014/main" id="{B738B44E-C05F-4618-96FE-62A5E06E2769}"/>
            </a:ext>
          </a:extLst>
        </xdr:cNvPr>
        <xdr:cNvSpPr txBox="1"/>
      </xdr:nvSpPr>
      <xdr:spPr>
        <a:xfrm>
          <a:off x="9359411" y="720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6073</xdr:rowOff>
    </xdr:from>
    <xdr:ext cx="534377" cy="259045"/>
    <xdr:sp macro="" textlink="">
      <xdr:nvSpPr>
        <xdr:cNvPr id="146" name="n_2mainValue【道路】&#10;一人当たり延長">
          <a:extLst>
            <a:ext uri="{FF2B5EF4-FFF2-40B4-BE49-F238E27FC236}">
              <a16:creationId xmlns:a16="http://schemas.microsoft.com/office/drawing/2014/main" id="{D99B5C21-3ECD-44D1-9D42-0758BE8850F1}"/>
            </a:ext>
          </a:extLst>
        </xdr:cNvPr>
        <xdr:cNvSpPr txBox="1"/>
      </xdr:nvSpPr>
      <xdr:spPr>
        <a:xfrm>
          <a:off x="8483111" y="720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7056</xdr:rowOff>
    </xdr:from>
    <xdr:ext cx="534377" cy="259045"/>
    <xdr:sp macro="" textlink="">
      <xdr:nvSpPr>
        <xdr:cNvPr id="147" name="n_3mainValue【道路】&#10;一人当たり延長">
          <a:extLst>
            <a:ext uri="{FF2B5EF4-FFF2-40B4-BE49-F238E27FC236}">
              <a16:creationId xmlns:a16="http://schemas.microsoft.com/office/drawing/2014/main" id="{4F5C963D-2D10-4465-A727-3BE2AFE8796E}"/>
            </a:ext>
          </a:extLst>
        </xdr:cNvPr>
        <xdr:cNvSpPr txBox="1"/>
      </xdr:nvSpPr>
      <xdr:spPr>
        <a:xfrm>
          <a:off x="7594111" y="72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8898</xdr:rowOff>
    </xdr:from>
    <xdr:ext cx="534377" cy="259045"/>
    <xdr:sp macro="" textlink="">
      <xdr:nvSpPr>
        <xdr:cNvPr id="148" name="n_4mainValue【道路】&#10;一人当たり延長">
          <a:extLst>
            <a:ext uri="{FF2B5EF4-FFF2-40B4-BE49-F238E27FC236}">
              <a16:creationId xmlns:a16="http://schemas.microsoft.com/office/drawing/2014/main" id="{6EDC15DF-03D1-4264-B00F-771287B4F352}"/>
            </a:ext>
          </a:extLst>
        </xdr:cNvPr>
        <xdr:cNvSpPr txBox="1"/>
      </xdr:nvSpPr>
      <xdr:spPr>
        <a:xfrm>
          <a:off x="6705111" y="72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F44A681-6F97-4AAD-9F4B-CEB2B6C4D6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F929100-9DEC-4237-B7E7-9A1BB23040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E6FB21D-09C5-4372-88E6-16BF09154A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BDEF7FB-62B6-481A-B48C-8FFEF12992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AA85C99-C0E7-479F-8215-3CC49E850C4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3217DD8-CED5-484F-AD20-85B85CADF6B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C875154-9827-45DD-BC52-B49BE50B846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B94FD4A-932D-4DDF-A943-EE2BDC070E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06B9E92-FCC2-4906-9968-24BD31D44F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721A5A9-92B4-413A-9412-38011022EFA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CCCB8D6-3AFF-48A7-B0FE-3689888D6A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7802EE7-F061-4957-9575-556110241F8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2BC667F-0221-4AED-85AE-ACC8308FD8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C34F4EB-2A89-4357-BE2E-C42A8DF0719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4658474-D54D-46BF-9FB0-F3B9C318AE9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29AC6C52-6E40-495C-9000-01F17D75AA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EB342ACA-158E-42E1-92E0-003F08740EB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A039FAB-307F-4F21-AA66-22E8189BB5F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A8DEAC2-C754-4794-8FE7-132F58E7FC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97A842F-CA7E-46CD-A3CF-BE2CE3A2246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693726B-C48F-48B3-A68B-DD58FF3B800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42463F3-543A-4A8E-9894-179A8AB28F1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A8E32D26-BC3B-45EA-B41C-8025CA7238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27AEFE2-4242-4F3C-8D97-A56DE4B5129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2D5E8501-89A3-41F6-8B80-0A1626FD141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D2A7C4E6-0277-4B2D-96F5-E6FFDE3C8C81}"/>
            </a:ext>
          </a:extLst>
        </xdr:cNvPr>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6B54A50-0271-4955-89A5-13385851BDE6}"/>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8EC207C7-B68C-43B1-948A-BCCB9E779B75}"/>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774B59DA-7A0B-49CF-89A7-1A234ECFD9C1}"/>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16743E82-EF35-4B38-B182-514BEBF5D29F}"/>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D0B37DF-6BAC-4206-9E77-00E9A550BEFC}"/>
            </a:ext>
          </a:extLst>
        </xdr:cNvPr>
        <xdr:cNvSpPr txBox="1"/>
      </xdr:nvSpPr>
      <xdr:spPr>
        <a:xfrm>
          <a:off x="4673600" y="1042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3BBE0AE8-47B2-40CD-966D-9D6B2E0D1707}"/>
            </a:ext>
          </a:extLst>
        </xdr:cNvPr>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CC17BF2E-9863-4519-9FC5-4E44DBF7E52B}"/>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1E0E829D-9B14-4F34-B7B0-21209BEA0FA7}"/>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C957142B-70C6-459C-B4E2-2FC3CE9B3916}"/>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a:extLst>
            <a:ext uri="{FF2B5EF4-FFF2-40B4-BE49-F238E27FC236}">
              <a16:creationId xmlns:a16="http://schemas.microsoft.com/office/drawing/2014/main" id="{CAA9BBB1-80F9-45FF-85E3-8EBF0B861BE6}"/>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80E110-8B78-4363-8396-9E5A82A356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1E98A39-B454-467B-AABA-7DA242316A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328D300-537C-42D8-A146-6A6A698ED3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B5D0BF2-3A90-4A46-908C-C1CEC76141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06F6B34-2975-4EA4-BAAF-26AD002755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140244</xdr:rowOff>
    </xdr:from>
    <xdr:to>
      <xdr:col>24</xdr:col>
      <xdr:colOff>114300</xdr:colOff>
      <xdr:row>59</xdr:row>
      <xdr:rowOff>70394</xdr:rowOff>
    </xdr:to>
    <xdr:sp macro="" textlink="">
      <xdr:nvSpPr>
        <xdr:cNvPr id="190" name="楕円 189">
          <a:extLst>
            <a:ext uri="{FF2B5EF4-FFF2-40B4-BE49-F238E27FC236}">
              <a16:creationId xmlns:a16="http://schemas.microsoft.com/office/drawing/2014/main" id="{EC3C1A94-F978-4BF8-A721-4859D5D055B6}"/>
            </a:ext>
          </a:extLst>
        </xdr:cNvPr>
        <xdr:cNvSpPr/>
      </xdr:nvSpPr>
      <xdr:spPr>
        <a:xfrm>
          <a:off x="4584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163121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175C8C32-7F2A-472D-9CA1-84CFDF6630B3}"/>
            </a:ext>
          </a:extLst>
        </xdr:cNvPr>
        <xdr:cNvSpPr txBox="1"/>
      </xdr:nvSpPr>
      <xdr:spPr>
        <a:xfrm>
          <a:off x="4673600" y="993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112485</xdr:rowOff>
    </xdr:from>
    <xdr:to>
      <xdr:col>20</xdr:col>
      <xdr:colOff>38100</xdr:colOff>
      <xdr:row>59</xdr:row>
      <xdr:rowOff>42635</xdr:rowOff>
    </xdr:to>
    <xdr:sp macro="" textlink="">
      <xdr:nvSpPr>
        <xdr:cNvPr id="192" name="楕円 191">
          <a:extLst>
            <a:ext uri="{FF2B5EF4-FFF2-40B4-BE49-F238E27FC236}">
              <a16:creationId xmlns:a16="http://schemas.microsoft.com/office/drawing/2014/main" id="{EDCCD983-E0E0-4CF3-B492-576DDD39403B}"/>
            </a:ext>
          </a:extLst>
        </xdr:cNvPr>
        <xdr:cNvSpPr/>
      </xdr:nvSpPr>
      <xdr:spPr>
        <a:xfrm>
          <a:off x="3746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163285</xdr:rowOff>
    </xdr:from>
    <xdr:to>
      <xdr:col>24</xdr:col>
      <xdr:colOff>63500</xdr:colOff>
      <xdr:row>59</xdr:row>
      <xdr:rowOff>19594</xdr:rowOff>
    </xdr:to>
    <xdr:cxnSp macro="">
      <xdr:nvCxnSpPr>
        <xdr:cNvPr id="193" name="直線コネクタ 192">
          <a:extLst>
            <a:ext uri="{FF2B5EF4-FFF2-40B4-BE49-F238E27FC236}">
              <a16:creationId xmlns:a16="http://schemas.microsoft.com/office/drawing/2014/main" id="{9215FC14-F8FB-41A2-BE5A-A1BA0A72BD39}"/>
            </a:ext>
          </a:extLst>
        </xdr:cNvPr>
        <xdr:cNvCxnSpPr/>
      </xdr:nvCxnSpPr>
      <xdr:spPr>
        <a:xfrm>
          <a:off x="3797300" y="101073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114119</xdr:rowOff>
    </xdr:from>
    <xdr:to>
      <xdr:col>15</xdr:col>
      <xdr:colOff>101600</xdr:colOff>
      <xdr:row>59</xdr:row>
      <xdr:rowOff>44269</xdr:rowOff>
    </xdr:to>
    <xdr:sp macro="" textlink="">
      <xdr:nvSpPr>
        <xdr:cNvPr id="194" name="楕円 193">
          <a:extLst>
            <a:ext uri="{FF2B5EF4-FFF2-40B4-BE49-F238E27FC236}">
              <a16:creationId xmlns:a16="http://schemas.microsoft.com/office/drawing/2014/main" id="{79C6AF95-D50B-4DD7-B09A-A5A5A326E8CF}"/>
            </a:ext>
          </a:extLst>
        </xdr:cNvPr>
        <xdr:cNvSpPr/>
      </xdr:nvSpPr>
      <xdr:spPr>
        <a:xfrm>
          <a:off x="28575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163285</xdr:rowOff>
    </xdr:from>
    <xdr:to>
      <xdr:col>19</xdr:col>
      <xdr:colOff>177800</xdr:colOff>
      <xdr:row>58</xdr:row>
      <xdr:rowOff>164919</xdr:rowOff>
    </xdr:to>
    <xdr:cxnSp macro="">
      <xdr:nvCxnSpPr>
        <xdr:cNvPr id="195" name="直線コネクタ 194">
          <a:extLst>
            <a:ext uri="{FF2B5EF4-FFF2-40B4-BE49-F238E27FC236}">
              <a16:creationId xmlns:a16="http://schemas.microsoft.com/office/drawing/2014/main" id="{E3B72DCC-45CA-4FC2-9180-5AF7A4BF4C84}"/>
            </a:ext>
          </a:extLst>
        </xdr:cNvPr>
        <xdr:cNvCxnSpPr/>
      </xdr:nvCxnSpPr>
      <xdr:spPr>
        <a:xfrm flipV="1">
          <a:off x="2908300" y="101073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58601</xdr:rowOff>
    </xdr:from>
    <xdr:to>
      <xdr:col>10</xdr:col>
      <xdr:colOff>165100</xdr:colOff>
      <xdr:row>58</xdr:row>
      <xdr:rowOff>160201</xdr:rowOff>
    </xdr:to>
    <xdr:sp macro="" textlink="">
      <xdr:nvSpPr>
        <xdr:cNvPr id="196" name="楕円 195">
          <a:extLst>
            <a:ext uri="{FF2B5EF4-FFF2-40B4-BE49-F238E27FC236}">
              <a16:creationId xmlns:a16="http://schemas.microsoft.com/office/drawing/2014/main" id="{1A6AC8A5-E28B-4D33-AB4A-8A6464046B3C}"/>
            </a:ext>
          </a:extLst>
        </xdr:cNvPr>
        <xdr:cNvSpPr/>
      </xdr:nvSpPr>
      <xdr:spPr>
        <a:xfrm>
          <a:off x="1968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109401</xdr:rowOff>
    </xdr:from>
    <xdr:to>
      <xdr:col>15</xdr:col>
      <xdr:colOff>50800</xdr:colOff>
      <xdr:row>58</xdr:row>
      <xdr:rowOff>164919</xdr:rowOff>
    </xdr:to>
    <xdr:cxnSp macro="">
      <xdr:nvCxnSpPr>
        <xdr:cNvPr id="197" name="直線コネクタ 196">
          <a:extLst>
            <a:ext uri="{FF2B5EF4-FFF2-40B4-BE49-F238E27FC236}">
              <a16:creationId xmlns:a16="http://schemas.microsoft.com/office/drawing/2014/main" id="{A446981A-F1A6-4E8E-86A4-AE208B8E18D8}"/>
            </a:ext>
          </a:extLst>
        </xdr:cNvPr>
        <xdr:cNvCxnSpPr/>
      </xdr:nvCxnSpPr>
      <xdr:spPr>
        <a:xfrm>
          <a:off x="2019300" y="1005350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32476</xdr:rowOff>
    </xdr:from>
    <xdr:to>
      <xdr:col>6</xdr:col>
      <xdr:colOff>38100</xdr:colOff>
      <xdr:row>58</xdr:row>
      <xdr:rowOff>134076</xdr:rowOff>
    </xdr:to>
    <xdr:sp macro="" textlink="">
      <xdr:nvSpPr>
        <xdr:cNvPr id="198" name="楕円 197">
          <a:extLst>
            <a:ext uri="{FF2B5EF4-FFF2-40B4-BE49-F238E27FC236}">
              <a16:creationId xmlns:a16="http://schemas.microsoft.com/office/drawing/2014/main" id="{3E941144-F10D-48B4-831C-A67E9C0B095A}"/>
            </a:ext>
          </a:extLst>
        </xdr:cNvPr>
        <xdr:cNvSpPr/>
      </xdr:nvSpPr>
      <xdr:spPr>
        <a:xfrm>
          <a:off x="1079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83276</xdr:rowOff>
    </xdr:from>
    <xdr:to>
      <xdr:col>10</xdr:col>
      <xdr:colOff>114300</xdr:colOff>
      <xdr:row>58</xdr:row>
      <xdr:rowOff>109401</xdr:rowOff>
    </xdr:to>
    <xdr:cxnSp macro="">
      <xdr:nvCxnSpPr>
        <xdr:cNvPr id="199" name="直線コネクタ 198">
          <a:extLst>
            <a:ext uri="{FF2B5EF4-FFF2-40B4-BE49-F238E27FC236}">
              <a16:creationId xmlns:a16="http://schemas.microsoft.com/office/drawing/2014/main" id="{EBC37063-7FD5-4F0C-A57D-C389E24A4F7C}"/>
            </a:ext>
          </a:extLst>
        </xdr:cNvPr>
        <xdr:cNvCxnSpPr/>
      </xdr:nvCxnSpPr>
      <xdr:spPr>
        <a:xfrm>
          <a:off x="1130300" y="100273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9EAFB3F-AA7D-46F0-B9B3-42E9BF535929}"/>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8EBE07AD-564B-4944-A86C-A3666EF55373}"/>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BF2D41C-6681-4665-860B-4246C2534BC6}"/>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AD9F2F5-D0AD-4DF2-836B-3E0CD159F6C5}"/>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59162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94902B8D-FCA3-42B9-BC38-E7C75BB9B430}"/>
            </a:ext>
          </a:extLst>
        </xdr:cNvPr>
        <xdr:cNvSpPr txBox="1"/>
      </xdr:nvSpPr>
      <xdr:spPr>
        <a:xfrm>
          <a:off x="35820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60796</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57D23FE-4DC5-4E85-9068-BC2F610732E5}"/>
            </a:ext>
          </a:extLst>
        </xdr:cNvPr>
        <xdr:cNvSpPr txBox="1"/>
      </xdr:nvSpPr>
      <xdr:spPr>
        <a:xfrm>
          <a:off x="270574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5278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F9366DA8-C3C3-4C98-A431-32DBD50653A6}"/>
            </a:ext>
          </a:extLst>
        </xdr:cNvPr>
        <xdr:cNvSpPr txBox="1"/>
      </xdr:nvSpPr>
      <xdr:spPr>
        <a:xfrm>
          <a:off x="18167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150603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725D307A-36F3-486F-B67C-E71A69B7E0D8}"/>
            </a:ext>
          </a:extLst>
        </xdr:cNvPr>
        <xdr:cNvSpPr txBox="1"/>
      </xdr:nvSpPr>
      <xdr:spPr>
        <a:xfrm>
          <a:off x="927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98B04F5-88E9-4EE8-B486-AB4EB3EC65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427ACC6-D5A6-482C-A2B8-AB0D7FFB79D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DC08D0D-E527-4653-A40F-7FB670F220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53C232F-B29C-4C6E-A9FB-44D6D5CA0F0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959C86C-D423-4F71-B6B6-40957E2997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64254C0-0AC0-419B-A214-2268C4733F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CB21D9A-1868-4413-985B-CB168EB4FDE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15CC996-0931-4676-BDAC-789DF6FEE9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776416B2-CBBE-4E7A-8E96-A4F7CC7EA42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218CFF9-52F9-4120-ABBB-28FB7CEDFB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AF0EA852-F360-485E-B900-CB773864AA6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45DA230-0792-4908-BF25-645876FCA36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9B6F5FFF-8FCF-4704-9268-49AF9133748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2EB143C0-2F9E-49AC-9EF8-1151449E389D}"/>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7CEA70B0-EBF7-412A-A972-7DBDCE9A857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5544D50D-6696-4E78-8727-6BF4F351499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91ED812-CAD4-498C-A91B-AF977D5DC1E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89024C5-3666-4AD0-88CC-74E05F7F6D3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C7FF53D-2BF8-49AD-8C18-DEC043B496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5C27B1F-B460-4951-8752-A918D76DCEC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43F6134-8D14-413C-B5BA-384C0D86D67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378E6E53-A373-4A1C-A4FF-1216E65514F4}"/>
            </a:ext>
          </a:extLst>
        </xdr:cNvPr>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2DA04B8-959D-4F34-9288-CBE6439AFFE0}"/>
            </a:ext>
          </a:extLst>
        </xdr:cNvPr>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5AFC0061-00B4-494B-BAD8-1DA863D891C1}"/>
            </a:ext>
          </a:extLst>
        </xdr:cNvPr>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83C9E37-B7CB-4A98-AAF1-D17E909AC175}"/>
            </a:ext>
          </a:extLst>
        </xdr:cNvPr>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F8008E25-E89E-4BBB-A744-3E370CB519F8}"/>
            </a:ext>
          </a:extLst>
        </xdr:cNvPr>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2F93F4E9-C7CC-4F11-8DAA-0269525C75F3}"/>
            </a:ext>
          </a:extLst>
        </xdr:cNvPr>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3261D72D-A795-45F9-B7A4-F0B360B54A11}"/>
            </a:ext>
          </a:extLst>
        </xdr:cNvPr>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F985D966-DAB9-40FF-B6A4-3623A7D680B1}"/>
            </a:ext>
          </a:extLst>
        </xdr:cNvPr>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735215C6-C788-43DF-93CD-18A12B628218}"/>
            </a:ext>
          </a:extLst>
        </xdr:cNvPr>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5CE2EC62-36B3-445A-B604-62F25E20737F}"/>
            </a:ext>
          </a:extLst>
        </xdr:cNvPr>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a:extLst>
            <a:ext uri="{FF2B5EF4-FFF2-40B4-BE49-F238E27FC236}">
              <a16:creationId xmlns:a16="http://schemas.microsoft.com/office/drawing/2014/main" id="{564DF328-EEC8-4FC1-BC2B-6A02A247EED0}"/>
            </a:ext>
          </a:extLst>
        </xdr:cNvPr>
        <xdr:cNvSpPr/>
      </xdr:nvSpPr>
      <xdr:spPr>
        <a:xfrm>
          <a:off x="6921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4CE91E3-3297-45C5-8171-389742EE8D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43326A9-5322-4600-A948-CA20B41212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493D0B1-72BF-449E-85A8-AC2AC6A048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4ACB64F-287A-4D96-A54E-D8D43D9943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9B870A-B9F2-47E5-8317-53C20A1573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14296</xdr:rowOff>
    </xdr:from>
    <xdr:to>
      <xdr:col>55</xdr:col>
      <xdr:colOff>50800</xdr:colOff>
      <xdr:row>62</xdr:row>
      <xdr:rowOff>115896</xdr:rowOff>
    </xdr:to>
    <xdr:sp macro="" textlink="">
      <xdr:nvSpPr>
        <xdr:cNvPr id="245" name="楕円 244">
          <a:extLst>
            <a:ext uri="{FF2B5EF4-FFF2-40B4-BE49-F238E27FC236}">
              <a16:creationId xmlns:a16="http://schemas.microsoft.com/office/drawing/2014/main" id="{AA2FF1AD-D7F7-476D-A12D-2669BDADC20A}"/>
            </a:ext>
          </a:extLst>
        </xdr:cNvPr>
        <xdr:cNvSpPr/>
      </xdr:nvSpPr>
      <xdr:spPr>
        <a:xfrm>
          <a:off x="10426700" y="1064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164173</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439C3540-830E-4EAF-88F6-70D92CD11CDF}"/>
            </a:ext>
          </a:extLst>
        </xdr:cNvPr>
        <xdr:cNvSpPr txBox="1"/>
      </xdr:nvSpPr>
      <xdr:spPr>
        <a:xfrm>
          <a:off x="10515600" y="10622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21324</xdr:rowOff>
    </xdr:from>
    <xdr:to>
      <xdr:col>50</xdr:col>
      <xdr:colOff>165100</xdr:colOff>
      <xdr:row>62</xdr:row>
      <xdr:rowOff>122924</xdr:rowOff>
    </xdr:to>
    <xdr:sp macro="" textlink="">
      <xdr:nvSpPr>
        <xdr:cNvPr id="247" name="楕円 246">
          <a:extLst>
            <a:ext uri="{FF2B5EF4-FFF2-40B4-BE49-F238E27FC236}">
              <a16:creationId xmlns:a16="http://schemas.microsoft.com/office/drawing/2014/main" id="{8B499F39-BA0F-401E-BDA0-3A96E3FD1FB7}"/>
            </a:ext>
          </a:extLst>
        </xdr:cNvPr>
        <xdr:cNvSpPr/>
      </xdr:nvSpPr>
      <xdr:spPr>
        <a:xfrm>
          <a:off x="9588500" y="106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65096</xdr:rowOff>
    </xdr:from>
    <xdr:to>
      <xdr:col>55</xdr:col>
      <xdr:colOff>0</xdr:colOff>
      <xdr:row>62</xdr:row>
      <xdr:rowOff>72124</xdr:rowOff>
    </xdr:to>
    <xdr:cxnSp macro="">
      <xdr:nvCxnSpPr>
        <xdr:cNvPr id="248" name="直線コネクタ 247">
          <a:extLst>
            <a:ext uri="{FF2B5EF4-FFF2-40B4-BE49-F238E27FC236}">
              <a16:creationId xmlns:a16="http://schemas.microsoft.com/office/drawing/2014/main" id="{745B5DD5-D6FC-4621-9DC1-A38363B12E02}"/>
            </a:ext>
          </a:extLst>
        </xdr:cNvPr>
        <xdr:cNvCxnSpPr/>
      </xdr:nvCxnSpPr>
      <xdr:spPr>
        <a:xfrm flipV="1">
          <a:off x="9639300" y="10694996"/>
          <a:ext cx="838200" cy="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26688</xdr:rowOff>
    </xdr:from>
    <xdr:to>
      <xdr:col>46</xdr:col>
      <xdr:colOff>38100</xdr:colOff>
      <xdr:row>62</xdr:row>
      <xdr:rowOff>128288</xdr:rowOff>
    </xdr:to>
    <xdr:sp macro="" textlink="">
      <xdr:nvSpPr>
        <xdr:cNvPr id="249" name="楕円 248">
          <a:extLst>
            <a:ext uri="{FF2B5EF4-FFF2-40B4-BE49-F238E27FC236}">
              <a16:creationId xmlns:a16="http://schemas.microsoft.com/office/drawing/2014/main" id="{456588C2-8370-4D08-A204-28C55BAC0AF2}"/>
            </a:ext>
          </a:extLst>
        </xdr:cNvPr>
        <xdr:cNvSpPr/>
      </xdr:nvSpPr>
      <xdr:spPr>
        <a:xfrm>
          <a:off x="8699500" y="1065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72124</xdr:rowOff>
    </xdr:from>
    <xdr:to>
      <xdr:col>50</xdr:col>
      <xdr:colOff>114300</xdr:colOff>
      <xdr:row>62</xdr:row>
      <xdr:rowOff>77488</xdr:rowOff>
    </xdr:to>
    <xdr:cxnSp macro="">
      <xdr:nvCxnSpPr>
        <xdr:cNvPr id="250" name="直線コネクタ 249">
          <a:extLst>
            <a:ext uri="{FF2B5EF4-FFF2-40B4-BE49-F238E27FC236}">
              <a16:creationId xmlns:a16="http://schemas.microsoft.com/office/drawing/2014/main" id="{5ABF8069-EF07-4900-892B-F73E91078634}"/>
            </a:ext>
          </a:extLst>
        </xdr:cNvPr>
        <xdr:cNvCxnSpPr/>
      </xdr:nvCxnSpPr>
      <xdr:spPr>
        <a:xfrm flipV="1">
          <a:off x="8750300" y="10702024"/>
          <a:ext cx="889000" cy="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29746</xdr:rowOff>
    </xdr:from>
    <xdr:to>
      <xdr:col>41</xdr:col>
      <xdr:colOff>101600</xdr:colOff>
      <xdr:row>62</xdr:row>
      <xdr:rowOff>131346</xdr:rowOff>
    </xdr:to>
    <xdr:sp macro="" textlink="">
      <xdr:nvSpPr>
        <xdr:cNvPr id="251" name="楕円 250">
          <a:extLst>
            <a:ext uri="{FF2B5EF4-FFF2-40B4-BE49-F238E27FC236}">
              <a16:creationId xmlns:a16="http://schemas.microsoft.com/office/drawing/2014/main" id="{C2961574-ACD9-4E15-AEF2-46C0FAB6A4CB}"/>
            </a:ext>
          </a:extLst>
        </xdr:cNvPr>
        <xdr:cNvSpPr/>
      </xdr:nvSpPr>
      <xdr:spPr>
        <a:xfrm>
          <a:off x="7810500" y="1065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77488</xdr:rowOff>
    </xdr:from>
    <xdr:to>
      <xdr:col>45</xdr:col>
      <xdr:colOff>177800</xdr:colOff>
      <xdr:row>62</xdr:row>
      <xdr:rowOff>80546</xdr:rowOff>
    </xdr:to>
    <xdr:cxnSp macro="">
      <xdr:nvCxnSpPr>
        <xdr:cNvPr id="252" name="直線コネクタ 251">
          <a:extLst>
            <a:ext uri="{FF2B5EF4-FFF2-40B4-BE49-F238E27FC236}">
              <a16:creationId xmlns:a16="http://schemas.microsoft.com/office/drawing/2014/main" id="{581EBB1E-C1AC-4036-B7DE-E8AE06EF5042}"/>
            </a:ext>
          </a:extLst>
        </xdr:cNvPr>
        <xdr:cNvCxnSpPr/>
      </xdr:nvCxnSpPr>
      <xdr:spPr>
        <a:xfrm flipV="1">
          <a:off x="7861300" y="10707388"/>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36837</xdr:rowOff>
    </xdr:from>
    <xdr:to>
      <xdr:col>36</xdr:col>
      <xdr:colOff>165100</xdr:colOff>
      <xdr:row>62</xdr:row>
      <xdr:rowOff>138437</xdr:rowOff>
    </xdr:to>
    <xdr:sp macro="" textlink="">
      <xdr:nvSpPr>
        <xdr:cNvPr id="253" name="楕円 252">
          <a:extLst>
            <a:ext uri="{FF2B5EF4-FFF2-40B4-BE49-F238E27FC236}">
              <a16:creationId xmlns:a16="http://schemas.microsoft.com/office/drawing/2014/main" id="{33D05865-0059-457A-A875-3F966E59C934}"/>
            </a:ext>
          </a:extLst>
        </xdr:cNvPr>
        <xdr:cNvSpPr/>
      </xdr:nvSpPr>
      <xdr:spPr>
        <a:xfrm>
          <a:off x="6921500" y="1066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80546</xdr:rowOff>
    </xdr:from>
    <xdr:to>
      <xdr:col>41</xdr:col>
      <xdr:colOff>50800</xdr:colOff>
      <xdr:row>62</xdr:row>
      <xdr:rowOff>87637</xdr:rowOff>
    </xdr:to>
    <xdr:cxnSp macro="">
      <xdr:nvCxnSpPr>
        <xdr:cNvPr id="254" name="直線コネクタ 253">
          <a:extLst>
            <a:ext uri="{FF2B5EF4-FFF2-40B4-BE49-F238E27FC236}">
              <a16:creationId xmlns:a16="http://schemas.microsoft.com/office/drawing/2014/main" id="{8E4A9086-F89B-4A8A-8B6E-8CB57832E206}"/>
            </a:ext>
          </a:extLst>
        </xdr:cNvPr>
        <xdr:cNvCxnSpPr/>
      </xdr:nvCxnSpPr>
      <xdr:spPr>
        <a:xfrm flipV="1">
          <a:off x="6972300" y="10710446"/>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E73E6E62-CC5B-435C-AE1B-C36E4515AEBF}"/>
            </a:ext>
          </a:extLst>
        </xdr:cNvPr>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B04D8B66-FD13-4743-A64C-EEDF39F6B007}"/>
            </a:ext>
          </a:extLst>
        </xdr:cNvPr>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9E7B4D11-B0D9-40ED-929B-2347F6C60594}"/>
            </a:ext>
          </a:extLst>
        </xdr:cNvPr>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168965</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CBEA339C-ADBD-47E1-825A-DD9BEB38EB09}"/>
            </a:ext>
          </a:extLst>
        </xdr:cNvPr>
        <xdr:cNvSpPr txBox="1"/>
      </xdr:nvSpPr>
      <xdr:spPr>
        <a:xfrm>
          <a:off x="6672795" y="1079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114051</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C8265ABC-6317-4145-AC52-A913A81C484F}"/>
            </a:ext>
          </a:extLst>
        </xdr:cNvPr>
        <xdr:cNvSpPr txBox="1"/>
      </xdr:nvSpPr>
      <xdr:spPr>
        <a:xfrm>
          <a:off x="9281505" y="10743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144815</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81E508BD-87D0-4A8F-A218-C3A0FCC182D7}"/>
            </a:ext>
          </a:extLst>
        </xdr:cNvPr>
        <xdr:cNvSpPr txBox="1"/>
      </xdr:nvSpPr>
      <xdr:spPr>
        <a:xfrm>
          <a:off x="8405205" y="104318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147873</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9B57BF6F-05EC-4336-B16D-A0EA10CDCA17}"/>
            </a:ext>
          </a:extLst>
        </xdr:cNvPr>
        <xdr:cNvSpPr txBox="1"/>
      </xdr:nvSpPr>
      <xdr:spPr>
        <a:xfrm>
          <a:off x="7516205" y="10434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154964</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D46AF069-9E3F-4B84-8DEA-91CEDC1C4E49}"/>
            </a:ext>
          </a:extLst>
        </xdr:cNvPr>
        <xdr:cNvSpPr txBox="1"/>
      </xdr:nvSpPr>
      <xdr:spPr>
        <a:xfrm>
          <a:off x="6627205" y="10441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E5E35A8-B968-403A-865B-225B166B2D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F55440F-EAED-4A75-885A-CFF7A6DCDDD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4712260-DEE7-4553-A749-9FC348EE7F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4709EB2-7E77-4321-9DF2-6ABA9F999AF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B91BEF5-8C7E-4215-989A-DA7570D7778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DEF292D-4AA3-4CA5-99C1-BAEBD218F1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E5FE00B-DFFB-40BB-95E0-B1A4EFB72A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D30F5D6-7153-41B3-ADAC-D2B410FAFB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3BEF91C-2A81-4EE7-8814-165146CFACF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469CF03-D029-4A4E-BDB6-8E7F123436C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B02424B-0FAC-4B01-B53F-DCC9C1A502F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510E51C-6563-4594-8247-D6CB27B987D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416C628C-5FCB-48FD-9485-A7B6E2619CB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9182C326-705B-4390-9B85-DBC2F6DC801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B5DFD86B-EBFE-468F-AE84-6B112DC5186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B268A58-A76B-4423-861D-2FDC0769B74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ADACD22F-B883-4FA4-8BDC-44B8194FC0E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B17A03B-6D7C-4CD3-983D-90A832EFBAB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F05CD50-6430-4624-89BB-C7CDF925EB3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CC2E5E5-E2FB-45BA-9557-7F053BB6751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4C35DF6-9A1B-4C55-9206-CF6C9F0A2C2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B3D8623A-6EEF-498B-95A9-8362C3AF902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94F058A-F733-40F4-BAD4-50394A76CD5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63F8A37-4A1A-4441-AF0B-0B118B0D0BE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439D491-956D-4405-8597-A82AE10646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524A2A23-4754-4490-8497-548B8E25D334}"/>
            </a:ext>
          </a:extLst>
        </xdr:cNvPr>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EEA2B618-B373-489E-BFA9-B84B29B9E609}"/>
            </a:ext>
          </a:extLst>
        </xdr:cNvPr>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03464E1B-8923-499E-96DD-56AC03026792}"/>
            </a:ext>
          </a:extLst>
        </xdr:cNvPr>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AAC38AD4-07D5-4B3D-B5F3-E954547DCCDC}"/>
            </a:ext>
          </a:extLst>
        </xdr:cNvPr>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B8141B54-C2AB-4E17-A440-19880E1F7FD5}"/>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4B8FC5F-D8DD-4969-8886-6B9CF7E7742D}"/>
            </a:ext>
          </a:extLst>
        </xdr:cNvPr>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FF3B1E84-15C1-4657-BE9B-6CF80C370B97}"/>
            </a:ext>
          </a:extLst>
        </xdr:cNvPr>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CBE8E16E-ECE1-4454-8AFF-1DB72AC0340B}"/>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2439E268-5AB5-4B23-91B4-04AA15CC79FF}"/>
            </a:ext>
          </a:extLst>
        </xdr:cNvPr>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59584582-A271-44CD-9066-1BDE06DD39B5}"/>
            </a:ext>
          </a:extLst>
        </xdr:cNvPr>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a:extLst>
            <a:ext uri="{FF2B5EF4-FFF2-40B4-BE49-F238E27FC236}">
              <a16:creationId xmlns:a16="http://schemas.microsoft.com/office/drawing/2014/main" id="{5FAA206F-226C-406F-923B-E9D39C1620C9}"/>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C25747C-97D4-4912-8F62-2C266F820B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6158555-5845-4E2B-92E2-82447EDFBB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7507BAF-CBD6-46AD-9F20-7360E6E744D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C5B42F-0E25-458F-A7A3-7DF207E466C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8DCAF29-0803-4004-BD52-E768C34B8AA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304" name="楕円 303">
          <a:extLst>
            <a:ext uri="{FF2B5EF4-FFF2-40B4-BE49-F238E27FC236}">
              <a16:creationId xmlns:a16="http://schemas.microsoft.com/office/drawing/2014/main" id="{9E61A842-7F57-4450-83F3-E88B0BC26771}"/>
            </a:ext>
          </a:extLst>
        </xdr:cNvPr>
        <xdr:cNvSpPr/>
      </xdr:nvSpPr>
      <xdr:spPr>
        <a:xfrm>
          <a:off x="45847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119578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3E855AE-D0BB-4907-B8D4-3B85BFC89713}"/>
            </a:ext>
          </a:extLst>
        </xdr:cNvPr>
        <xdr:cNvSpPr txBox="1"/>
      </xdr:nvSpPr>
      <xdr:spPr>
        <a:xfrm>
          <a:off x="4673600"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139156</xdr:rowOff>
    </xdr:from>
    <xdr:to>
      <xdr:col>20</xdr:col>
      <xdr:colOff>38100</xdr:colOff>
      <xdr:row>83</xdr:row>
      <xdr:rowOff>69306</xdr:rowOff>
    </xdr:to>
    <xdr:sp macro="" textlink="">
      <xdr:nvSpPr>
        <xdr:cNvPr id="306" name="楕円 305">
          <a:extLst>
            <a:ext uri="{FF2B5EF4-FFF2-40B4-BE49-F238E27FC236}">
              <a16:creationId xmlns:a16="http://schemas.microsoft.com/office/drawing/2014/main" id="{B609956E-FD48-4E5D-8DF6-FD8AF99E790A}"/>
            </a:ext>
          </a:extLst>
        </xdr:cNvPr>
        <xdr:cNvSpPr/>
      </xdr:nvSpPr>
      <xdr:spPr>
        <a:xfrm>
          <a:off x="3746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147501</xdr:rowOff>
    </xdr:from>
    <xdr:to>
      <xdr:col>24</xdr:col>
      <xdr:colOff>63500</xdr:colOff>
      <xdr:row>83</xdr:row>
      <xdr:rowOff>18506</xdr:rowOff>
    </xdr:to>
    <xdr:cxnSp macro="">
      <xdr:nvCxnSpPr>
        <xdr:cNvPr id="307" name="直線コネクタ 306">
          <a:extLst>
            <a:ext uri="{FF2B5EF4-FFF2-40B4-BE49-F238E27FC236}">
              <a16:creationId xmlns:a16="http://schemas.microsoft.com/office/drawing/2014/main" id="{1045F81A-AE97-42CF-B822-878701F89FEB}"/>
            </a:ext>
          </a:extLst>
        </xdr:cNvPr>
        <xdr:cNvCxnSpPr/>
      </xdr:nvCxnSpPr>
      <xdr:spPr>
        <a:xfrm flipV="1">
          <a:off x="3797300" y="1420640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142421</xdr:rowOff>
    </xdr:from>
    <xdr:to>
      <xdr:col>15</xdr:col>
      <xdr:colOff>101600</xdr:colOff>
      <xdr:row>83</xdr:row>
      <xdr:rowOff>72571</xdr:rowOff>
    </xdr:to>
    <xdr:sp macro="" textlink="">
      <xdr:nvSpPr>
        <xdr:cNvPr id="308" name="楕円 307">
          <a:extLst>
            <a:ext uri="{FF2B5EF4-FFF2-40B4-BE49-F238E27FC236}">
              <a16:creationId xmlns:a16="http://schemas.microsoft.com/office/drawing/2014/main" id="{64ED3165-F734-4D67-AF0E-7B79E60DE11A}"/>
            </a:ext>
          </a:extLst>
        </xdr:cNvPr>
        <xdr:cNvSpPr/>
      </xdr:nvSpPr>
      <xdr:spPr>
        <a:xfrm>
          <a:off x="2857500" y="14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18506</xdr:rowOff>
    </xdr:from>
    <xdr:to>
      <xdr:col>19</xdr:col>
      <xdr:colOff>177800</xdr:colOff>
      <xdr:row>83</xdr:row>
      <xdr:rowOff>21771</xdr:rowOff>
    </xdr:to>
    <xdr:cxnSp macro="">
      <xdr:nvCxnSpPr>
        <xdr:cNvPr id="309" name="直線コネクタ 308">
          <a:extLst>
            <a:ext uri="{FF2B5EF4-FFF2-40B4-BE49-F238E27FC236}">
              <a16:creationId xmlns:a16="http://schemas.microsoft.com/office/drawing/2014/main" id="{786E00D3-5E91-457F-920E-978C9C9C683E}"/>
            </a:ext>
          </a:extLst>
        </xdr:cNvPr>
        <xdr:cNvCxnSpPr/>
      </xdr:nvCxnSpPr>
      <xdr:spPr>
        <a:xfrm flipV="1">
          <a:off x="2908300" y="1424885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126093</xdr:rowOff>
    </xdr:from>
    <xdr:to>
      <xdr:col>10</xdr:col>
      <xdr:colOff>165100</xdr:colOff>
      <xdr:row>83</xdr:row>
      <xdr:rowOff>56243</xdr:rowOff>
    </xdr:to>
    <xdr:sp macro="" textlink="">
      <xdr:nvSpPr>
        <xdr:cNvPr id="310" name="楕円 309">
          <a:extLst>
            <a:ext uri="{FF2B5EF4-FFF2-40B4-BE49-F238E27FC236}">
              <a16:creationId xmlns:a16="http://schemas.microsoft.com/office/drawing/2014/main" id="{DE1344EF-BB66-4D78-AF90-3E6665E03FB1}"/>
            </a:ext>
          </a:extLst>
        </xdr:cNvPr>
        <xdr:cNvSpPr/>
      </xdr:nvSpPr>
      <xdr:spPr>
        <a:xfrm>
          <a:off x="1968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5443</xdr:rowOff>
    </xdr:from>
    <xdr:to>
      <xdr:col>15</xdr:col>
      <xdr:colOff>50800</xdr:colOff>
      <xdr:row>83</xdr:row>
      <xdr:rowOff>21771</xdr:rowOff>
    </xdr:to>
    <xdr:cxnSp macro="">
      <xdr:nvCxnSpPr>
        <xdr:cNvPr id="311" name="直線コネクタ 310">
          <a:extLst>
            <a:ext uri="{FF2B5EF4-FFF2-40B4-BE49-F238E27FC236}">
              <a16:creationId xmlns:a16="http://schemas.microsoft.com/office/drawing/2014/main" id="{C2BDB9C2-5495-4853-9779-C69853BCA1A5}"/>
            </a:ext>
          </a:extLst>
        </xdr:cNvPr>
        <xdr:cNvCxnSpPr/>
      </xdr:nvCxnSpPr>
      <xdr:spPr>
        <a:xfrm>
          <a:off x="2019300" y="1423579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46082</xdr:rowOff>
    </xdr:from>
    <xdr:to>
      <xdr:col>6</xdr:col>
      <xdr:colOff>38100</xdr:colOff>
      <xdr:row>82</xdr:row>
      <xdr:rowOff>147682</xdr:rowOff>
    </xdr:to>
    <xdr:sp macro="" textlink="">
      <xdr:nvSpPr>
        <xdr:cNvPr id="312" name="楕円 311">
          <a:extLst>
            <a:ext uri="{FF2B5EF4-FFF2-40B4-BE49-F238E27FC236}">
              <a16:creationId xmlns:a16="http://schemas.microsoft.com/office/drawing/2014/main" id="{AD2010D1-2526-4F75-9B61-B2C6FD469247}"/>
            </a:ext>
          </a:extLst>
        </xdr:cNvPr>
        <xdr:cNvSpPr/>
      </xdr:nvSpPr>
      <xdr:spPr>
        <a:xfrm>
          <a:off x="1079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96882</xdr:rowOff>
    </xdr:from>
    <xdr:to>
      <xdr:col>10</xdr:col>
      <xdr:colOff>114300</xdr:colOff>
      <xdr:row>83</xdr:row>
      <xdr:rowOff>5443</xdr:rowOff>
    </xdr:to>
    <xdr:cxnSp macro="">
      <xdr:nvCxnSpPr>
        <xdr:cNvPr id="313" name="直線コネクタ 312">
          <a:extLst>
            <a:ext uri="{FF2B5EF4-FFF2-40B4-BE49-F238E27FC236}">
              <a16:creationId xmlns:a16="http://schemas.microsoft.com/office/drawing/2014/main" id="{E56B41BF-5B47-4504-ADEC-B5446198E570}"/>
            </a:ext>
          </a:extLst>
        </xdr:cNvPr>
        <xdr:cNvCxnSpPr/>
      </xdr:nvCxnSpPr>
      <xdr:spPr>
        <a:xfrm>
          <a:off x="1130300" y="14155782"/>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a:extLst>
            <a:ext uri="{FF2B5EF4-FFF2-40B4-BE49-F238E27FC236}">
              <a16:creationId xmlns:a16="http://schemas.microsoft.com/office/drawing/2014/main" id="{EF47610E-57D7-4E7E-896D-4FA730F17D35}"/>
            </a:ext>
          </a:extLst>
        </xdr:cNvPr>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a:extLst>
            <a:ext uri="{FF2B5EF4-FFF2-40B4-BE49-F238E27FC236}">
              <a16:creationId xmlns:a16="http://schemas.microsoft.com/office/drawing/2014/main" id="{A4043162-C6F7-4CAE-A843-286FA4A5D1D8}"/>
            </a:ext>
          </a:extLst>
        </xdr:cNvPr>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a:extLst>
            <a:ext uri="{FF2B5EF4-FFF2-40B4-BE49-F238E27FC236}">
              <a16:creationId xmlns:a16="http://schemas.microsoft.com/office/drawing/2014/main" id="{B5C9B414-8AFB-4633-9560-F22782CB1D12}"/>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7" name="n_4aveValue【公営住宅】&#10;有形固定資産減価償却率">
          <a:extLst>
            <a:ext uri="{FF2B5EF4-FFF2-40B4-BE49-F238E27FC236}">
              <a16:creationId xmlns:a16="http://schemas.microsoft.com/office/drawing/2014/main" id="{4DF6ABE2-A7F9-492C-9426-B75FD8974982}"/>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85833</xdr:rowOff>
    </xdr:from>
    <xdr:ext cx="405111" cy="259045"/>
    <xdr:sp macro="" textlink="">
      <xdr:nvSpPr>
        <xdr:cNvPr id="318" name="n_1mainValue【公営住宅】&#10;有形固定資産減価償却率">
          <a:extLst>
            <a:ext uri="{FF2B5EF4-FFF2-40B4-BE49-F238E27FC236}">
              <a16:creationId xmlns:a16="http://schemas.microsoft.com/office/drawing/2014/main" id="{4F5A760D-2C38-452A-8DF5-CC19191361FA}"/>
            </a:ext>
          </a:extLst>
        </xdr:cNvPr>
        <xdr:cNvSpPr txBox="1"/>
      </xdr:nvSpPr>
      <xdr:spPr>
        <a:xfrm>
          <a:off x="35820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89098</xdr:rowOff>
    </xdr:from>
    <xdr:ext cx="405111" cy="259045"/>
    <xdr:sp macro="" textlink="">
      <xdr:nvSpPr>
        <xdr:cNvPr id="319" name="n_2mainValue【公営住宅】&#10;有形固定資産減価償却率">
          <a:extLst>
            <a:ext uri="{FF2B5EF4-FFF2-40B4-BE49-F238E27FC236}">
              <a16:creationId xmlns:a16="http://schemas.microsoft.com/office/drawing/2014/main" id="{E8CE2DA7-C373-428E-8D4D-2907AD856827}"/>
            </a:ext>
          </a:extLst>
        </xdr:cNvPr>
        <xdr:cNvSpPr txBox="1"/>
      </xdr:nvSpPr>
      <xdr:spPr>
        <a:xfrm>
          <a:off x="2705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72770</xdr:rowOff>
    </xdr:from>
    <xdr:ext cx="405111" cy="259045"/>
    <xdr:sp macro="" textlink="">
      <xdr:nvSpPr>
        <xdr:cNvPr id="320" name="n_3mainValue【公営住宅】&#10;有形固定資産減価償却率">
          <a:extLst>
            <a:ext uri="{FF2B5EF4-FFF2-40B4-BE49-F238E27FC236}">
              <a16:creationId xmlns:a16="http://schemas.microsoft.com/office/drawing/2014/main" id="{08A48519-6400-4644-8D36-F0C4B72F256D}"/>
            </a:ext>
          </a:extLst>
        </xdr:cNvPr>
        <xdr:cNvSpPr txBox="1"/>
      </xdr:nvSpPr>
      <xdr:spPr>
        <a:xfrm>
          <a:off x="1816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164209</xdr:rowOff>
    </xdr:from>
    <xdr:ext cx="405111" cy="259045"/>
    <xdr:sp macro="" textlink="">
      <xdr:nvSpPr>
        <xdr:cNvPr id="321" name="n_4mainValue【公営住宅】&#10;有形固定資産減価償却率">
          <a:extLst>
            <a:ext uri="{FF2B5EF4-FFF2-40B4-BE49-F238E27FC236}">
              <a16:creationId xmlns:a16="http://schemas.microsoft.com/office/drawing/2014/main" id="{A60D70A5-4818-4B2E-AA78-FCE2DB308700}"/>
            </a:ext>
          </a:extLst>
        </xdr:cNvPr>
        <xdr:cNvSpPr txBox="1"/>
      </xdr:nvSpPr>
      <xdr:spPr>
        <a:xfrm>
          <a:off x="9277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FBEC3D5-0788-4BBD-B150-C49DE5C437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72A3E0F-3AF4-4B7E-8E49-691EBF7DC5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822F05B-7EB9-43C8-B85E-B500E102C4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6C581DBD-439F-4187-84EA-84B72131235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89A81B6-C6A1-4FF3-9443-1B4879409F6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4D5F192-4CB9-4BB6-93B2-77BDFD5336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1F28F83-9E36-4660-950B-8A3E802967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C270857-126A-4B13-9EAD-A6FC508487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C23E6E8-692C-4C47-A5FE-8D3215049C8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1852E03-CD89-4F1E-BB7E-710F505964F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A568EE9-C16A-4CF9-865D-B80147F5B3E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41F01B1C-7C55-4C40-B7DE-F99C8BD7540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3388AE7-1335-4D10-A023-B53613E3593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5193B35C-4032-480F-8335-229E5DB041D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5840A07-B9EA-4459-81FE-6B4BCE9700F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9BAD5FC-4C86-4FB2-9990-F4EE0847FD5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A57C9A7-CEBD-442D-A1D3-EAE69C3D587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A9AFF70-FA2B-4E03-AF23-58E1C6516BA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8253768-7DA8-4000-984C-4A764EA2724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8DB232A6-2D90-4DF8-951A-6C7123F110EB}"/>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C5E9314-F97C-480E-A4CD-E01F948F4F7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5D20EF50-3964-4DA6-BA0E-A7CA93856F7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C0BBD1E-FDEF-4CF5-AD9E-1996779413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FCFA5FCD-DEC2-46CE-A72C-9503C24028B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D96B9C6-89DC-4CF3-AF63-192BC4A9529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5844F73E-FFDD-496B-A752-23F5B7CFB350}"/>
            </a:ext>
          </a:extLst>
        </xdr:cNvPr>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232E2D4A-255F-449D-9EA5-EE18F793F723}"/>
            </a:ext>
          </a:extLst>
        </xdr:cNvPr>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84F51847-7BDA-4634-9ED0-298656F7F8B7}"/>
            </a:ext>
          </a:extLst>
        </xdr:cNvPr>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10914A01-F1AD-414E-A8E3-6B1AA1BA3CCF}"/>
            </a:ext>
          </a:extLst>
        </xdr:cNvPr>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EBE7F255-9001-47D5-9CA0-CB4C8BF03FF7}"/>
            </a:ext>
          </a:extLst>
        </xdr:cNvPr>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0169548F-B54D-4465-A4C5-75A1091822BE}"/>
            </a:ext>
          </a:extLst>
        </xdr:cNvPr>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555FC95E-2752-4C41-B776-261455D0EF59}"/>
            </a:ext>
          </a:extLst>
        </xdr:cNvPr>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15A73C4D-6B60-40E3-8BD1-5A2BC90C4905}"/>
            </a:ext>
          </a:extLst>
        </xdr:cNvPr>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8DD92AD8-CF5B-4401-B567-D0A14853833F}"/>
            </a:ext>
          </a:extLst>
        </xdr:cNvPr>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6EE1D93A-75C4-43FE-88B6-C9120919B298}"/>
            </a:ext>
          </a:extLst>
        </xdr:cNvPr>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a:extLst>
            <a:ext uri="{FF2B5EF4-FFF2-40B4-BE49-F238E27FC236}">
              <a16:creationId xmlns:a16="http://schemas.microsoft.com/office/drawing/2014/main" id="{7A80EBFB-E005-479E-B8AB-F2F2EB5546CA}"/>
            </a:ext>
          </a:extLst>
        </xdr:cNvPr>
        <xdr:cNvSpPr/>
      </xdr:nvSpPr>
      <xdr:spPr>
        <a:xfrm>
          <a:off x="6921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98E2F1F-8D2A-489A-A729-E9B848EFCB2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E673727-D73B-4BA4-8649-F24807D609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89F36EE-5242-4CB2-8724-D6F1C5EAE7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06FD7E4-2374-4FD0-BFB3-77B21D1E26C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9D549BB-F8FF-43AD-8A9E-1C846137299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18106</xdr:rowOff>
    </xdr:from>
    <xdr:to>
      <xdr:col>55</xdr:col>
      <xdr:colOff>50800</xdr:colOff>
      <xdr:row>84</xdr:row>
      <xdr:rowOff>119706</xdr:rowOff>
    </xdr:to>
    <xdr:sp macro="" textlink="">
      <xdr:nvSpPr>
        <xdr:cNvPr id="363" name="楕円 362">
          <a:extLst>
            <a:ext uri="{FF2B5EF4-FFF2-40B4-BE49-F238E27FC236}">
              <a16:creationId xmlns:a16="http://schemas.microsoft.com/office/drawing/2014/main" id="{58CA2AA9-6621-4570-9DB7-2259D9FF28F8}"/>
            </a:ext>
          </a:extLst>
        </xdr:cNvPr>
        <xdr:cNvSpPr/>
      </xdr:nvSpPr>
      <xdr:spPr>
        <a:xfrm>
          <a:off x="10426700" y="144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167983</xdr:rowOff>
    </xdr:from>
    <xdr:ext cx="469744" cy="259045"/>
    <xdr:sp macro="" textlink="">
      <xdr:nvSpPr>
        <xdr:cNvPr id="364" name="【公営住宅】&#10;一人当たり面積該当値テキスト">
          <a:extLst>
            <a:ext uri="{FF2B5EF4-FFF2-40B4-BE49-F238E27FC236}">
              <a16:creationId xmlns:a16="http://schemas.microsoft.com/office/drawing/2014/main" id="{E7BC8AD3-A696-4F17-ABC7-FE9F879A88C5}"/>
            </a:ext>
          </a:extLst>
        </xdr:cNvPr>
        <xdr:cNvSpPr txBox="1"/>
      </xdr:nvSpPr>
      <xdr:spPr>
        <a:xfrm>
          <a:off x="10515600" y="1439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29428</xdr:rowOff>
    </xdr:from>
    <xdr:to>
      <xdr:col>50</xdr:col>
      <xdr:colOff>165100</xdr:colOff>
      <xdr:row>84</xdr:row>
      <xdr:rowOff>131028</xdr:rowOff>
    </xdr:to>
    <xdr:sp macro="" textlink="">
      <xdr:nvSpPr>
        <xdr:cNvPr id="365" name="楕円 364">
          <a:extLst>
            <a:ext uri="{FF2B5EF4-FFF2-40B4-BE49-F238E27FC236}">
              <a16:creationId xmlns:a16="http://schemas.microsoft.com/office/drawing/2014/main" id="{B5AB9B86-1743-449C-BCF6-06C7CFCFD1B8}"/>
            </a:ext>
          </a:extLst>
        </xdr:cNvPr>
        <xdr:cNvSpPr/>
      </xdr:nvSpPr>
      <xdr:spPr>
        <a:xfrm>
          <a:off x="9588500" y="144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68906</xdr:rowOff>
    </xdr:from>
    <xdr:to>
      <xdr:col>55</xdr:col>
      <xdr:colOff>0</xdr:colOff>
      <xdr:row>84</xdr:row>
      <xdr:rowOff>80228</xdr:rowOff>
    </xdr:to>
    <xdr:cxnSp macro="">
      <xdr:nvCxnSpPr>
        <xdr:cNvPr id="366" name="直線コネクタ 365">
          <a:extLst>
            <a:ext uri="{FF2B5EF4-FFF2-40B4-BE49-F238E27FC236}">
              <a16:creationId xmlns:a16="http://schemas.microsoft.com/office/drawing/2014/main" id="{C4BFDF53-F352-4018-B23E-611BA4E9EB84}"/>
            </a:ext>
          </a:extLst>
        </xdr:cNvPr>
        <xdr:cNvCxnSpPr/>
      </xdr:nvCxnSpPr>
      <xdr:spPr>
        <a:xfrm flipV="1">
          <a:off x="9639300" y="14470706"/>
          <a:ext cx="838200" cy="1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27141</xdr:rowOff>
    </xdr:from>
    <xdr:to>
      <xdr:col>46</xdr:col>
      <xdr:colOff>38100</xdr:colOff>
      <xdr:row>84</xdr:row>
      <xdr:rowOff>128741</xdr:rowOff>
    </xdr:to>
    <xdr:sp macro="" textlink="">
      <xdr:nvSpPr>
        <xdr:cNvPr id="367" name="楕円 366">
          <a:extLst>
            <a:ext uri="{FF2B5EF4-FFF2-40B4-BE49-F238E27FC236}">
              <a16:creationId xmlns:a16="http://schemas.microsoft.com/office/drawing/2014/main" id="{2588882D-35DE-421D-A346-4FEFB675E682}"/>
            </a:ext>
          </a:extLst>
        </xdr:cNvPr>
        <xdr:cNvSpPr/>
      </xdr:nvSpPr>
      <xdr:spPr>
        <a:xfrm>
          <a:off x="8699500" y="1442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77941</xdr:rowOff>
    </xdr:from>
    <xdr:to>
      <xdr:col>50</xdr:col>
      <xdr:colOff>114300</xdr:colOff>
      <xdr:row>84</xdr:row>
      <xdr:rowOff>80228</xdr:rowOff>
    </xdr:to>
    <xdr:cxnSp macro="">
      <xdr:nvCxnSpPr>
        <xdr:cNvPr id="368" name="直線コネクタ 367">
          <a:extLst>
            <a:ext uri="{FF2B5EF4-FFF2-40B4-BE49-F238E27FC236}">
              <a16:creationId xmlns:a16="http://schemas.microsoft.com/office/drawing/2014/main" id="{9CDDE094-3969-42C8-86A5-8B36C1835596}"/>
            </a:ext>
          </a:extLst>
        </xdr:cNvPr>
        <xdr:cNvCxnSpPr/>
      </xdr:nvCxnSpPr>
      <xdr:spPr>
        <a:xfrm>
          <a:off x="8750300" y="1447974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36830</xdr:rowOff>
    </xdr:from>
    <xdr:to>
      <xdr:col>41</xdr:col>
      <xdr:colOff>101600</xdr:colOff>
      <xdr:row>84</xdr:row>
      <xdr:rowOff>138430</xdr:rowOff>
    </xdr:to>
    <xdr:sp macro="" textlink="">
      <xdr:nvSpPr>
        <xdr:cNvPr id="369" name="楕円 368">
          <a:extLst>
            <a:ext uri="{FF2B5EF4-FFF2-40B4-BE49-F238E27FC236}">
              <a16:creationId xmlns:a16="http://schemas.microsoft.com/office/drawing/2014/main" id="{445F9BF7-75B5-4021-989A-EB4A9C772327}"/>
            </a:ext>
          </a:extLst>
        </xdr:cNvPr>
        <xdr:cNvSpPr/>
      </xdr:nvSpPr>
      <xdr:spPr>
        <a:xfrm>
          <a:off x="7810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77941</xdr:rowOff>
    </xdr:from>
    <xdr:to>
      <xdr:col>45</xdr:col>
      <xdr:colOff>177800</xdr:colOff>
      <xdr:row>84</xdr:row>
      <xdr:rowOff>87630</xdr:rowOff>
    </xdr:to>
    <xdr:cxnSp macro="">
      <xdr:nvCxnSpPr>
        <xdr:cNvPr id="370" name="直線コネクタ 369">
          <a:extLst>
            <a:ext uri="{FF2B5EF4-FFF2-40B4-BE49-F238E27FC236}">
              <a16:creationId xmlns:a16="http://schemas.microsoft.com/office/drawing/2014/main" id="{E7ECD19A-6611-4E21-AE7B-02241A76123C}"/>
            </a:ext>
          </a:extLst>
        </xdr:cNvPr>
        <xdr:cNvCxnSpPr/>
      </xdr:nvCxnSpPr>
      <xdr:spPr>
        <a:xfrm flipV="1">
          <a:off x="7861300" y="14479741"/>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45103</xdr:rowOff>
    </xdr:from>
    <xdr:to>
      <xdr:col>36</xdr:col>
      <xdr:colOff>165100</xdr:colOff>
      <xdr:row>84</xdr:row>
      <xdr:rowOff>146703</xdr:rowOff>
    </xdr:to>
    <xdr:sp macro="" textlink="">
      <xdr:nvSpPr>
        <xdr:cNvPr id="371" name="楕円 370">
          <a:extLst>
            <a:ext uri="{FF2B5EF4-FFF2-40B4-BE49-F238E27FC236}">
              <a16:creationId xmlns:a16="http://schemas.microsoft.com/office/drawing/2014/main" id="{A50D9096-EDF4-4D0F-A300-030B31D7C593}"/>
            </a:ext>
          </a:extLst>
        </xdr:cNvPr>
        <xdr:cNvSpPr/>
      </xdr:nvSpPr>
      <xdr:spPr>
        <a:xfrm>
          <a:off x="6921500" y="144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87630</xdr:rowOff>
    </xdr:from>
    <xdr:to>
      <xdr:col>41</xdr:col>
      <xdr:colOff>50800</xdr:colOff>
      <xdr:row>84</xdr:row>
      <xdr:rowOff>95903</xdr:rowOff>
    </xdr:to>
    <xdr:cxnSp macro="">
      <xdr:nvCxnSpPr>
        <xdr:cNvPr id="372" name="直線コネクタ 371">
          <a:extLst>
            <a:ext uri="{FF2B5EF4-FFF2-40B4-BE49-F238E27FC236}">
              <a16:creationId xmlns:a16="http://schemas.microsoft.com/office/drawing/2014/main" id="{A15AB484-1128-41E2-9A4D-9BFB089E3F55}"/>
            </a:ext>
          </a:extLst>
        </xdr:cNvPr>
        <xdr:cNvCxnSpPr/>
      </xdr:nvCxnSpPr>
      <xdr:spPr>
        <a:xfrm flipV="1">
          <a:off x="6972300" y="14489430"/>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EF1C98B9-3E8A-45BE-BF28-A2983A959908}"/>
            </a:ext>
          </a:extLst>
        </xdr:cNvPr>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FA666866-1FF9-4AF8-A957-DA17CE1C668A}"/>
            </a:ext>
          </a:extLst>
        </xdr:cNvPr>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C0D51BEB-90EF-43A6-AB08-B14257F8A88C}"/>
            </a:ext>
          </a:extLst>
        </xdr:cNvPr>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67073</xdr:rowOff>
    </xdr:from>
    <xdr:ext cx="469744" cy="259045"/>
    <xdr:sp macro="" textlink="">
      <xdr:nvSpPr>
        <xdr:cNvPr id="376" name="n_4aveValue【公営住宅】&#10;一人当たり面積">
          <a:extLst>
            <a:ext uri="{FF2B5EF4-FFF2-40B4-BE49-F238E27FC236}">
              <a16:creationId xmlns:a16="http://schemas.microsoft.com/office/drawing/2014/main" id="{920E0478-980D-4C89-A6F7-D44F6332E815}"/>
            </a:ext>
          </a:extLst>
        </xdr:cNvPr>
        <xdr:cNvSpPr txBox="1"/>
      </xdr:nvSpPr>
      <xdr:spPr>
        <a:xfrm>
          <a:off x="6737427" y="1464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122155</xdr:rowOff>
    </xdr:from>
    <xdr:ext cx="469744" cy="259045"/>
    <xdr:sp macro="" textlink="">
      <xdr:nvSpPr>
        <xdr:cNvPr id="377" name="n_1mainValue【公営住宅】&#10;一人当たり面積">
          <a:extLst>
            <a:ext uri="{FF2B5EF4-FFF2-40B4-BE49-F238E27FC236}">
              <a16:creationId xmlns:a16="http://schemas.microsoft.com/office/drawing/2014/main" id="{E1E5C6AB-E50A-4E8D-AE19-890189FA3903}"/>
            </a:ext>
          </a:extLst>
        </xdr:cNvPr>
        <xdr:cNvSpPr txBox="1"/>
      </xdr:nvSpPr>
      <xdr:spPr>
        <a:xfrm>
          <a:off x="9391727" y="1452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119868</xdr:rowOff>
    </xdr:from>
    <xdr:ext cx="469744" cy="259045"/>
    <xdr:sp macro="" textlink="">
      <xdr:nvSpPr>
        <xdr:cNvPr id="378" name="n_2mainValue【公営住宅】&#10;一人当たり面積">
          <a:extLst>
            <a:ext uri="{FF2B5EF4-FFF2-40B4-BE49-F238E27FC236}">
              <a16:creationId xmlns:a16="http://schemas.microsoft.com/office/drawing/2014/main" id="{E68ABD48-4968-45D5-8F61-BBA8263BE90D}"/>
            </a:ext>
          </a:extLst>
        </xdr:cNvPr>
        <xdr:cNvSpPr txBox="1"/>
      </xdr:nvSpPr>
      <xdr:spPr>
        <a:xfrm>
          <a:off x="8515427" y="1452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129557</xdr:rowOff>
    </xdr:from>
    <xdr:ext cx="469744" cy="259045"/>
    <xdr:sp macro="" textlink="">
      <xdr:nvSpPr>
        <xdr:cNvPr id="379" name="n_3mainValue【公営住宅】&#10;一人当たり面積">
          <a:extLst>
            <a:ext uri="{FF2B5EF4-FFF2-40B4-BE49-F238E27FC236}">
              <a16:creationId xmlns:a16="http://schemas.microsoft.com/office/drawing/2014/main" id="{F7ABE702-3D18-42F0-8853-48431F8FA654}"/>
            </a:ext>
          </a:extLst>
        </xdr:cNvPr>
        <xdr:cNvSpPr txBox="1"/>
      </xdr:nvSpPr>
      <xdr:spPr>
        <a:xfrm>
          <a:off x="76264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163230</xdr:rowOff>
    </xdr:from>
    <xdr:ext cx="469744" cy="259045"/>
    <xdr:sp macro="" textlink="">
      <xdr:nvSpPr>
        <xdr:cNvPr id="380" name="n_4mainValue【公営住宅】&#10;一人当たり面積">
          <a:extLst>
            <a:ext uri="{FF2B5EF4-FFF2-40B4-BE49-F238E27FC236}">
              <a16:creationId xmlns:a16="http://schemas.microsoft.com/office/drawing/2014/main" id="{D566B28E-0FAA-4876-80F1-65D3FB56F6F6}"/>
            </a:ext>
          </a:extLst>
        </xdr:cNvPr>
        <xdr:cNvSpPr txBox="1"/>
      </xdr:nvSpPr>
      <xdr:spPr>
        <a:xfrm>
          <a:off x="6737427" y="1422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ECC5B004-D60A-4380-8629-94573AB16F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FBB41129-82AB-456D-B47A-1AC9799C04B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E6FC0B6-3126-44A4-81EF-35720CDC10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470E714-75EC-44E6-A44A-0C96B65F98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FD73347-8B82-40E7-A622-CF1C47EFBEA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F82C7F3-21C2-4D07-86B2-1F2CC8C8B12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2D068FC-38EE-4B37-B627-7396AA3C0E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92DA9A9-15D7-44AD-9F7C-C228C7C3D2B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1AA32A2-3317-4E86-AB52-07346372EA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73102776-0D0A-4A66-B2ED-CDCDFD3F21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41A5E0C0-3055-4A89-BCE4-0C330E37D6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7993E1A3-195F-4575-BAB1-667A2E3FF6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9016E608-B325-41CF-AA65-25E2AD956A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43A238A7-6F72-4024-9993-03A34B6C598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F9F412E-AB5C-44BF-A422-212BE3FD81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E917600-5752-4F1C-A1BC-7F9599FC2D5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E9634D6-271A-460F-94CC-1F6A987854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F5DE9AF4-0CD7-4719-B839-E8267622A5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ECBC6FB-7B0A-4ECE-A9A7-C02FB4D403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F62D7A93-D9B1-4FAA-B0DD-26731C442C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CCE1BA4A-F0C2-40B9-A78A-7EDC789A801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10AF6048-E724-44B8-BCB5-022FACEFE17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26D3E537-BF46-4390-88C7-CCE70D5059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BBD2F4E-B1C7-496B-8D21-BB1E298C75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95FD14A3-2CD4-4255-B776-2DE2894194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B2B7F7BF-1950-463B-AA6A-F47710DD5F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98CCB435-7658-4BC3-9B4A-0BD42545E3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12BDE22-8CFF-4E3F-BA89-FEE110F489F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CBA51A12-E562-41CD-8089-45ECE62E82B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5E8340AD-A5C8-4EC7-ADF4-5897B0AF91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A7E8A6A8-1534-4F34-BD32-DE3F87710B8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742F42E7-E71F-4F82-9821-0BCE3736683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4EA980EE-1288-4A91-807C-B67D5178EE4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44EE3F87-ED03-4645-9F16-C1890D248D4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DA5EECBB-4869-4524-8743-950C818AFD5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8C9F34C1-2096-41D9-B1E9-60A0C28BA72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23A9FA63-9A12-42DF-9E0D-2129F8505C2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BCC16548-2203-48E1-926A-7BF112C06C6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88C92E4F-BAF3-455D-98D9-ADBF9C7E3DD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AF405A86-04D7-415C-A457-D3943294C1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C327C420-7607-4DF9-AC18-E5364F0201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6958319D-E447-471D-A36E-DFA1F60BEE22}"/>
            </a:ext>
          </a:extLst>
        </xdr:cNvPr>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18030EBD-1064-4B32-A376-4D778069D75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8FE46141-E2AB-429D-891D-92880D6861C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26D5CCF-82AF-4A75-B062-1B817A6AF6FA}"/>
            </a:ext>
          </a:extLst>
        </xdr:cNvPr>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CF5D3448-5F79-4309-AD8E-7C56C45955FA}"/>
            </a:ext>
          </a:extLst>
        </xdr:cNvPr>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580B0055-8184-4AB5-8840-BC7E7440A850}"/>
            </a:ext>
          </a:extLst>
        </xdr:cNvPr>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11F2D331-24CC-4670-9489-0C0082767F2B}"/>
            </a:ext>
          </a:extLst>
        </xdr:cNvPr>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5A2D7474-0F89-42C9-A62C-9D1E22F4F7C8}"/>
            </a:ext>
          </a:extLst>
        </xdr:cNvPr>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438C4AF2-87AC-4312-804C-FCB5E4E1D2C0}"/>
            </a:ext>
          </a:extLst>
        </xdr:cNvPr>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3D882C64-72C0-45EB-A61E-9EBC2715F5ED}"/>
            </a:ext>
          </a:extLst>
        </xdr:cNvPr>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432" name="フローチャート: 判断 431">
          <a:extLst>
            <a:ext uri="{FF2B5EF4-FFF2-40B4-BE49-F238E27FC236}">
              <a16:creationId xmlns:a16="http://schemas.microsoft.com/office/drawing/2014/main" id="{675CA4CD-656F-4790-BED9-164E1135DF45}"/>
            </a:ext>
          </a:extLst>
        </xdr:cNvPr>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4A60715-72EC-4D4C-A68D-9F83D9D2C7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4D4DA92-28A2-4D42-890E-BFA84F37A5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4D77052-9654-4D55-B7F1-0D7CBE1207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8D582F9-1B49-4108-8EBC-0AB78F9F1B8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ACFD58F-3488-4935-A55C-5140DD496C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80917</xdr:rowOff>
    </xdr:from>
    <xdr:to>
      <xdr:col>72</xdr:col>
      <xdr:colOff>38100</xdr:colOff>
      <xdr:row>38</xdr:row>
      <xdr:rowOff>11068</xdr:rowOff>
    </xdr:to>
    <xdr:sp macro="" textlink="">
      <xdr:nvSpPr>
        <xdr:cNvPr id="438" name="楕円 437">
          <a:extLst>
            <a:ext uri="{FF2B5EF4-FFF2-40B4-BE49-F238E27FC236}">
              <a16:creationId xmlns:a16="http://schemas.microsoft.com/office/drawing/2014/main" id="{5A75F588-3458-4382-86EA-3E4E1763E6B3}"/>
            </a:ext>
          </a:extLst>
        </xdr:cNvPr>
        <xdr:cNvSpPr/>
      </xdr:nvSpPr>
      <xdr:spPr>
        <a:xfrm>
          <a:off x="13652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30299</xdr:rowOff>
    </xdr:from>
    <xdr:to>
      <xdr:col>67</xdr:col>
      <xdr:colOff>101600</xdr:colOff>
      <xdr:row>37</xdr:row>
      <xdr:rowOff>131899</xdr:rowOff>
    </xdr:to>
    <xdr:sp macro="" textlink="">
      <xdr:nvSpPr>
        <xdr:cNvPr id="439" name="楕円 438">
          <a:extLst>
            <a:ext uri="{FF2B5EF4-FFF2-40B4-BE49-F238E27FC236}">
              <a16:creationId xmlns:a16="http://schemas.microsoft.com/office/drawing/2014/main" id="{07D34B59-2A2E-4AED-89B3-4ABC18798F28}"/>
            </a:ext>
          </a:extLst>
        </xdr:cNvPr>
        <xdr:cNvSpPr/>
      </xdr:nvSpPr>
      <xdr:spPr>
        <a:xfrm>
          <a:off x="12763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81099</xdr:rowOff>
    </xdr:from>
    <xdr:to>
      <xdr:col>71</xdr:col>
      <xdr:colOff>177800</xdr:colOff>
      <xdr:row>37</xdr:row>
      <xdr:rowOff>131717</xdr:rowOff>
    </xdr:to>
    <xdr:cxnSp macro="">
      <xdr:nvCxnSpPr>
        <xdr:cNvPr id="440" name="直線コネクタ 439">
          <a:extLst>
            <a:ext uri="{FF2B5EF4-FFF2-40B4-BE49-F238E27FC236}">
              <a16:creationId xmlns:a16="http://schemas.microsoft.com/office/drawing/2014/main" id="{85F02D8B-121A-4B5C-8AF1-CFDE8F42D65F}"/>
            </a:ext>
          </a:extLst>
        </xdr:cNvPr>
        <xdr:cNvCxnSpPr/>
      </xdr:nvCxnSpPr>
      <xdr:spPr>
        <a:xfrm>
          <a:off x="12814300" y="642474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C9489191-9224-4FB0-B4D4-107A28923667}"/>
            </a:ext>
          </a:extLst>
        </xdr:cNvPr>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EE8D0FA8-E244-48FF-96D3-AF965D7DE424}"/>
            </a:ext>
          </a:extLst>
        </xdr:cNvPr>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CA509FC1-DB14-4A8E-93F8-4CA5F71E6BFC}"/>
            </a:ext>
          </a:extLst>
        </xdr:cNvPr>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124658</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F22ED6A9-92DF-44C2-9C0B-2BAB21E9E64A}"/>
            </a:ext>
          </a:extLst>
        </xdr:cNvPr>
        <xdr:cNvSpPr txBox="1"/>
      </xdr:nvSpPr>
      <xdr:spPr>
        <a:xfrm>
          <a:off x="12611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27594</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9CE3E84A-8E73-4FA4-BD32-46711A776BD9}"/>
            </a:ext>
          </a:extLst>
        </xdr:cNvPr>
        <xdr:cNvSpPr txBox="1"/>
      </xdr:nvSpPr>
      <xdr:spPr>
        <a:xfrm>
          <a:off x="13500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148426</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2EE351B3-4D26-4556-A7BF-1C1996092EFE}"/>
            </a:ext>
          </a:extLst>
        </xdr:cNvPr>
        <xdr:cNvSpPr txBox="1"/>
      </xdr:nvSpPr>
      <xdr:spPr>
        <a:xfrm>
          <a:off x="12611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D279836D-24E7-4D68-87B9-A7479B79E2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AFFF06E9-E58B-467D-9FF8-6E697818E6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E95C064A-490D-48C6-A364-22EEC3538C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B157717A-AAB7-4FAC-8BFB-E1EE7BF7C32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6D32EC1A-18F7-4060-9059-EFD2702CAC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752C348-2B20-431E-80C4-4943065B32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7C20382E-9B8D-4DC9-B1DE-54AF9C5075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4ADB4B6F-293D-4925-9DAC-51F8A94C8E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4FE74641-651A-4A8F-AD2B-A09D4468B04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A03CBB0F-1CB1-4976-8DCD-2D58B18BC6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70C07627-F249-4E83-AF38-A4CD3934A13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FAF6946B-A6A4-4AFF-AEA5-3344F9ED163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331AB1CE-7AD7-4735-82E6-F2814887E26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4ADC3701-73C0-4DA2-BCEF-F4B97389EFD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83BECB7D-EEC7-40B9-A511-73732FB0340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A6D5653E-C5EA-4AB9-98A3-7B569014CD7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19D85247-E989-40C7-8D2C-B6C592991CF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384D5031-B94D-42F9-910C-4707142B997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61D4D28-8CF0-487E-BE11-EF129B66A0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266252CE-E1E8-4330-9CB4-6C30BFBABBB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32B51D3A-CAE0-464A-9FA1-4579C3BF7C8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68" name="直線コネクタ 467">
          <a:extLst>
            <a:ext uri="{FF2B5EF4-FFF2-40B4-BE49-F238E27FC236}">
              <a16:creationId xmlns:a16="http://schemas.microsoft.com/office/drawing/2014/main" id="{4A098264-9D55-427C-9F8A-56B0D4834352}"/>
            </a:ext>
          </a:extLst>
        </xdr:cNvPr>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1B4A56FE-07C9-4E4E-947F-C8FC3D005913}"/>
            </a:ext>
          </a:extLst>
        </xdr:cNvPr>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0" name="直線コネクタ 469">
          <a:extLst>
            <a:ext uri="{FF2B5EF4-FFF2-40B4-BE49-F238E27FC236}">
              <a16:creationId xmlns:a16="http://schemas.microsoft.com/office/drawing/2014/main" id="{1F25A9B1-8425-410F-974F-97848DD0AAE4}"/>
            </a:ext>
          </a:extLst>
        </xdr:cNvPr>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407DFE3B-9A37-416C-8587-573F54D117B6}"/>
            </a:ext>
          </a:extLst>
        </xdr:cNvPr>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72" name="直線コネクタ 471">
          <a:extLst>
            <a:ext uri="{FF2B5EF4-FFF2-40B4-BE49-F238E27FC236}">
              <a16:creationId xmlns:a16="http://schemas.microsoft.com/office/drawing/2014/main" id="{ABB24429-CA20-4261-AD5F-FA188C3799BC}"/>
            </a:ext>
          </a:extLst>
        </xdr:cNvPr>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E41E9B26-DF6C-4847-B1B3-5CF25CD46135}"/>
            </a:ext>
          </a:extLst>
        </xdr:cNvPr>
        <xdr:cNvSpPr txBox="1"/>
      </xdr:nvSpPr>
      <xdr:spPr>
        <a:xfrm>
          <a:off x="22199600" y="6661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74" name="フローチャート: 判断 473">
          <a:extLst>
            <a:ext uri="{FF2B5EF4-FFF2-40B4-BE49-F238E27FC236}">
              <a16:creationId xmlns:a16="http://schemas.microsoft.com/office/drawing/2014/main" id="{8DE33083-BD26-4017-9832-62C1EFC00365}"/>
            </a:ext>
          </a:extLst>
        </xdr:cNvPr>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75" name="フローチャート: 判断 474">
          <a:extLst>
            <a:ext uri="{FF2B5EF4-FFF2-40B4-BE49-F238E27FC236}">
              <a16:creationId xmlns:a16="http://schemas.microsoft.com/office/drawing/2014/main" id="{FBF1DC16-35F7-4256-B18B-68F8E447532D}"/>
            </a:ext>
          </a:extLst>
        </xdr:cNvPr>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76" name="フローチャート: 判断 475">
          <a:extLst>
            <a:ext uri="{FF2B5EF4-FFF2-40B4-BE49-F238E27FC236}">
              <a16:creationId xmlns:a16="http://schemas.microsoft.com/office/drawing/2014/main" id="{F9B7950D-AD40-4FD1-8392-40BBFFF28F1E}"/>
            </a:ext>
          </a:extLst>
        </xdr:cNvPr>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77" name="フローチャート: 判断 476">
          <a:extLst>
            <a:ext uri="{FF2B5EF4-FFF2-40B4-BE49-F238E27FC236}">
              <a16:creationId xmlns:a16="http://schemas.microsoft.com/office/drawing/2014/main" id="{1220D469-6D2A-4230-A6AA-8921691C83D2}"/>
            </a:ext>
          </a:extLst>
        </xdr:cNvPr>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78" name="フローチャート: 判断 477">
          <a:extLst>
            <a:ext uri="{FF2B5EF4-FFF2-40B4-BE49-F238E27FC236}">
              <a16:creationId xmlns:a16="http://schemas.microsoft.com/office/drawing/2014/main" id="{91A39CC9-EDD0-4A5F-B9B9-822E609D9BDD}"/>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5E5F87D-05F8-42AD-AC8B-200253F639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915A0A0-3710-4864-937B-2F56BAC624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93D09BD-8261-44F0-ACC2-A25B0A6D7B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8A69D98-EFAB-4521-A2D1-EB9EA27378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79EAB5D-D116-4505-BAAC-C38EB5746A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139243</xdr:rowOff>
    </xdr:from>
    <xdr:to>
      <xdr:col>102</xdr:col>
      <xdr:colOff>165100</xdr:colOff>
      <xdr:row>40</xdr:row>
      <xdr:rowOff>69393</xdr:rowOff>
    </xdr:to>
    <xdr:sp macro="" textlink="">
      <xdr:nvSpPr>
        <xdr:cNvPr id="484" name="楕円 483">
          <a:extLst>
            <a:ext uri="{FF2B5EF4-FFF2-40B4-BE49-F238E27FC236}">
              <a16:creationId xmlns:a16="http://schemas.microsoft.com/office/drawing/2014/main" id="{5521B3FB-F9C3-4133-982E-FE28E400B71A}"/>
            </a:ext>
          </a:extLst>
        </xdr:cNvPr>
        <xdr:cNvSpPr/>
      </xdr:nvSpPr>
      <xdr:spPr>
        <a:xfrm>
          <a:off x="19494500" y="68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148387</xdr:rowOff>
    </xdr:from>
    <xdr:to>
      <xdr:col>98</xdr:col>
      <xdr:colOff>38100</xdr:colOff>
      <xdr:row>40</xdr:row>
      <xdr:rowOff>78537</xdr:rowOff>
    </xdr:to>
    <xdr:sp macro="" textlink="">
      <xdr:nvSpPr>
        <xdr:cNvPr id="485" name="楕円 484">
          <a:extLst>
            <a:ext uri="{FF2B5EF4-FFF2-40B4-BE49-F238E27FC236}">
              <a16:creationId xmlns:a16="http://schemas.microsoft.com/office/drawing/2014/main" id="{05032B23-9070-4A0F-95B6-1366993E081E}"/>
            </a:ext>
          </a:extLst>
        </xdr:cNvPr>
        <xdr:cNvSpPr/>
      </xdr:nvSpPr>
      <xdr:spPr>
        <a:xfrm>
          <a:off x="18605500" y="683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18593</xdr:rowOff>
    </xdr:from>
    <xdr:to>
      <xdr:col>102</xdr:col>
      <xdr:colOff>114300</xdr:colOff>
      <xdr:row>40</xdr:row>
      <xdr:rowOff>27737</xdr:rowOff>
    </xdr:to>
    <xdr:cxnSp macro="">
      <xdr:nvCxnSpPr>
        <xdr:cNvPr id="486" name="直線コネクタ 485">
          <a:extLst>
            <a:ext uri="{FF2B5EF4-FFF2-40B4-BE49-F238E27FC236}">
              <a16:creationId xmlns:a16="http://schemas.microsoft.com/office/drawing/2014/main" id="{93DE1FA3-63DA-4482-B1F8-923C0843B591}"/>
            </a:ext>
          </a:extLst>
        </xdr:cNvPr>
        <xdr:cNvCxnSpPr/>
      </xdr:nvCxnSpPr>
      <xdr:spPr>
        <a:xfrm flipV="1">
          <a:off x="18656300" y="687659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487" name="n_1aveValue【認定こども園・幼稚園・保育所】&#10;一人当たり面積">
          <a:extLst>
            <a:ext uri="{FF2B5EF4-FFF2-40B4-BE49-F238E27FC236}">
              <a16:creationId xmlns:a16="http://schemas.microsoft.com/office/drawing/2014/main" id="{24CF87F4-FBD5-4D03-8116-2BA3B4EF0DFF}"/>
            </a:ext>
          </a:extLst>
        </xdr:cNvPr>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88" name="n_2aveValue【認定こども園・幼稚園・保育所】&#10;一人当たり面積">
          <a:extLst>
            <a:ext uri="{FF2B5EF4-FFF2-40B4-BE49-F238E27FC236}">
              <a16:creationId xmlns:a16="http://schemas.microsoft.com/office/drawing/2014/main" id="{3AC3CABC-F4E9-4A7F-B7A6-E6231F8EC3C1}"/>
            </a:ext>
          </a:extLst>
        </xdr:cNvPr>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89" name="n_3aveValue【認定こども園・幼稚園・保育所】&#10;一人当たり面積">
          <a:extLst>
            <a:ext uri="{FF2B5EF4-FFF2-40B4-BE49-F238E27FC236}">
              <a16:creationId xmlns:a16="http://schemas.microsoft.com/office/drawing/2014/main" id="{27A44DD1-5E92-4076-8FE8-F4A26AD376AF}"/>
            </a:ext>
          </a:extLst>
        </xdr:cNvPr>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490" name="n_4aveValue【認定こども園・幼稚園・保育所】&#10;一人当たり面積">
          <a:extLst>
            <a:ext uri="{FF2B5EF4-FFF2-40B4-BE49-F238E27FC236}">
              <a16:creationId xmlns:a16="http://schemas.microsoft.com/office/drawing/2014/main" id="{6B92FD5C-B220-46DB-987D-4363943AEA35}"/>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60520</xdr:rowOff>
    </xdr:from>
    <xdr:ext cx="469744" cy="259045"/>
    <xdr:sp macro="" textlink="">
      <xdr:nvSpPr>
        <xdr:cNvPr id="491" name="n_3mainValue【認定こども園・幼稚園・保育所】&#10;一人当たり面積">
          <a:extLst>
            <a:ext uri="{FF2B5EF4-FFF2-40B4-BE49-F238E27FC236}">
              <a16:creationId xmlns:a16="http://schemas.microsoft.com/office/drawing/2014/main" id="{139148A2-8A3F-4770-80F0-797FB6646044}"/>
            </a:ext>
          </a:extLst>
        </xdr:cNvPr>
        <xdr:cNvSpPr txBox="1"/>
      </xdr:nvSpPr>
      <xdr:spPr>
        <a:xfrm>
          <a:off x="19310427" y="69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69664</xdr:rowOff>
    </xdr:from>
    <xdr:ext cx="469744" cy="259045"/>
    <xdr:sp macro="" textlink="">
      <xdr:nvSpPr>
        <xdr:cNvPr id="492" name="n_4mainValue【認定こども園・幼稚園・保育所】&#10;一人当たり面積">
          <a:extLst>
            <a:ext uri="{FF2B5EF4-FFF2-40B4-BE49-F238E27FC236}">
              <a16:creationId xmlns:a16="http://schemas.microsoft.com/office/drawing/2014/main" id="{8A472AAC-D77B-48DE-A6C6-A6F066E417B0}"/>
            </a:ext>
          </a:extLst>
        </xdr:cNvPr>
        <xdr:cNvSpPr txBox="1"/>
      </xdr:nvSpPr>
      <xdr:spPr>
        <a:xfrm>
          <a:off x="18421427" y="692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a:extLst>
            <a:ext uri="{FF2B5EF4-FFF2-40B4-BE49-F238E27FC236}">
              <a16:creationId xmlns:a16="http://schemas.microsoft.com/office/drawing/2014/main" id="{22C63CA1-CB52-43E6-B622-AEB7974AE48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a:extLst>
            <a:ext uri="{FF2B5EF4-FFF2-40B4-BE49-F238E27FC236}">
              <a16:creationId xmlns:a16="http://schemas.microsoft.com/office/drawing/2014/main" id="{BC07B0DC-E488-4505-9B96-03D0A7EA0E3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a:extLst>
            <a:ext uri="{FF2B5EF4-FFF2-40B4-BE49-F238E27FC236}">
              <a16:creationId xmlns:a16="http://schemas.microsoft.com/office/drawing/2014/main" id="{1F789F93-BE23-4EB3-9556-22F254BDDA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a:extLst>
            <a:ext uri="{FF2B5EF4-FFF2-40B4-BE49-F238E27FC236}">
              <a16:creationId xmlns:a16="http://schemas.microsoft.com/office/drawing/2014/main" id="{B9BD439E-D3A3-442E-AAA3-4A9ABD8673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a:extLst>
            <a:ext uri="{FF2B5EF4-FFF2-40B4-BE49-F238E27FC236}">
              <a16:creationId xmlns:a16="http://schemas.microsoft.com/office/drawing/2014/main" id="{83B4E33F-AAD6-47FE-88E0-2146A73ABD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a:extLst>
            <a:ext uri="{FF2B5EF4-FFF2-40B4-BE49-F238E27FC236}">
              <a16:creationId xmlns:a16="http://schemas.microsoft.com/office/drawing/2014/main" id="{D2901F7B-3915-4FD6-B748-522CE7CA2B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a:extLst>
            <a:ext uri="{FF2B5EF4-FFF2-40B4-BE49-F238E27FC236}">
              <a16:creationId xmlns:a16="http://schemas.microsoft.com/office/drawing/2014/main" id="{330E08FB-9CCA-48E4-A6C0-C5C5815BC8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a:extLst>
            <a:ext uri="{FF2B5EF4-FFF2-40B4-BE49-F238E27FC236}">
              <a16:creationId xmlns:a16="http://schemas.microsoft.com/office/drawing/2014/main" id="{40947C10-FE7C-41A0-8997-95AA2D2053F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1" name="テキスト ボックス 500">
          <a:extLst>
            <a:ext uri="{FF2B5EF4-FFF2-40B4-BE49-F238E27FC236}">
              <a16:creationId xmlns:a16="http://schemas.microsoft.com/office/drawing/2014/main" id="{12CC63E1-C895-4AA6-A3ED-3F8870BE62F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2" name="直線コネクタ 501">
          <a:extLst>
            <a:ext uri="{FF2B5EF4-FFF2-40B4-BE49-F238E27FC236}">
              <a16:creationId xmlns:a16="http://schemas.microsoft.com/office/drawing/2014/main" id="{4FC7FC7B-E447-4F60-AA27-40571FC249F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3" name="テキスト ボックス 502">
          <a:extLst>
            <a:ext uri="{FF2B5EF4-FFF2-40B4-BE49-F238E27FC236}">
              <a16:creationId xmlns:a16="http://schemas.microsoft.com/office/drawing/2014/main" id="{28F8C453-7181-4848-A199-4E41D6411F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4" name="直線コネクタ 503">
          <a:extLst>
            <a:ext uri="{FF2B5EF4-FFF2-40B4-BE49-F238E27FC236}">
              <a16:creationId xmlns:a16="http://schemas.microsoft.com/office/drawing/2014/main" id="{65FBE01C-CF1A-4D59-AAE2-9F4CCE4B414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5" name="テキスト ボックス 504">
          <a:extLst>
            <a:ext uri="{FF2B5EF4-FFF2-40B4-BE49-F238E27FC236}">
              <a16:creationId xmlns:a16="http://schemas.microsoft.com/office/drawing/2014/main" id="{FCDCB114-38FB-458E-AF1F-698E932A27C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6" name="直線コネクタ 505">
          <a:extLst>
            <a:ext uri="{FF2B5EF4-FFF2-40B4-BE49-F238E27FC236}">
              <a16:creationId xmlns:a16="http://schemas.microsoft.com/office/drawing/2014/main" id="{211AD7DD-A8B1-41DE-ACDF-31F02BFB875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7" name="テキスト ボックス 506">
          <a:extLst>
            <a:ext uri="{FF2B5EF4-FFF2-40B4-BE49-F238E27FC236}">
              <a16:creationId xmlns:a16="http://schemas.microsoft.com/office/drawing/2014/main" id="{32994385-6905-4A2D-A06B-436225EAF9A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8" name="直線コネクタ 507">
          <a:extLst>
            <a:ext uri="{FF2B5EF4-FFF2-40B4-BE49-F238E27FC236}">
              <a16:creationId xmlns:a16="http://schemas.microsoft.com/office/drawing/2014/main" id="{8B07F9C4-90B3-4F7B-90AA-2B5BDACA8C5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9" name="テキスト ボックス 508">
          <a:extLst>
            <a:ext uri="{FF2B5EF4-FFF2-40B4-BE49-F238E27FC236}">
              <a16:creationId xmlns:a16="http://schemas.microsoft.com/office/drawing/2014/main" id="{1EE5DCA1-AD19-46B9-8123-47871682AFC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0" name="直線コネクタ 509">
          <a:extLst>
            <a:ext uri="{FF2B5EF4-FFF2-40B4-BE49-F238E27FC236}">
              <a16:creationId xmlns:a16="http://schemas.microsoft.com/office/drawing/2014/main" id="{5D898A43-1585-44D2-ADD7-575C6D20E4C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1" name="テキスト ボックス 510">
          <a:extLst>
            <a:ext uri="{FF2B5EF4-FFF2-40B4-BE49-F238E27FC236}">
              <a16:creationId xmlns:a16="http://schemas.microsoft.com/office/drawing/2014/main" id="{74C25CB4-2EFE-4727-85E1-3FDB674D0D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2" name="直線コネクタ 511">
          <a:extLst>
            <a:ext uri="{FF2B5EF4-FFF2-40B4-BE49-F238E27FC236}">
              <a16:creationId xmlns:a16="http://schemas.microsoft.com/office/drawing/2014/main" id="{9866789E-56EF-4107-9E46-EDCD408C394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3" name="テキスト ボックス 512">
          <a:extLst>
            <a:ext uri="{FF2B5EF4-FFF2-40B4-BE49-F238E27FC236}">
              <a16:creationId xmlns:a16="http://schemas.microsoft.com/office/drawing/2014/main" id="{B8B78FD4-17BD-4A77-951C-A6000D19C42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4" name="直線コネクタ 513">
          <a:extLst>
            <a:ext uri="{FF2B5EF4-FFF2-40B4-BE49-F238E27FC236}">
              <a16:creationId xmlns:a16="http://schemas.microsoft.com/office/drawing/2014/main" id="{433E7AF0-D682-4427-8C17-C79AF9EB0DF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5" name="テキスト ボックス 514">
          <a:extLst>
            <a:ext uri="{FF2B5EF4-FFF2-40B4-BE49-F238E27FC236}">
              <a16:creationId xmlns:a16="http://schemas.microsoft.com/office/drawing/2014/main" id="{6FCC3DA3-C124-4E95-8A4B-605E6E21585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a:extLst>
            <a:ext uri="{FF2B5EF4-FFF2-40B4-BE49-F238E27FC236}">
              <a16:creationId xmlns:a16="http://schemas.microsoft.com/office/drawing/2014/main" id="{01655FA0-4B14-4A37-9FB7-9EFFDAE114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学校施設】&#10;有形固定資産減価償却率グラフ枠">
          <a:extLst>
            <a:ext uri="{FF2B5EF4-FFF2-40B4-BE49-F238E27FC236}">
              <a16:creationId xmlns:a16="http://schemas.microsoft.com/office/drawing/2014/main" id="{E8F62E55-AFBB-459A-BFB6-076C965ADAA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18" name="直線コネクタ 517">
          <a:extLst>
            <a:ext uri="{FF2B5EF4-FFF2-40B4-BE49-F238E27FC236}">
              <a16:creationId xmlns:a16="http://schemas.microsoft.com/office/drawing/2014/main" id="{83427CB4-E101-4DAD-866D-151674BA4574}"/>
            </a:ext>
          </a:extLst>
        </xdr:cNvPr>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19" name="【学校施設】&#10;有形固定資産減価償却率最小値テキスト">
          <a:extLst>
            <a:ext uri="{FF2B5EF4-FFF2-40B4-BE49-F238E27FC236}">
              <a16:creationId xmlns:a16="http://schemas.microsoft.com/office/drawing/2014/main" id="{68827ADA-4591-465C-A255-28F746B7C748}"/>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20" name="直線コネクタ 519">
          <a:extLst>
            <a:ext uri="{FF2B5EF4-FFF2-40B4-BE49-F238E27FC236}">
              <a16:creationId xmlns:a16="http://schemas.microsoft.com/office/drawing/2014/main" id="{2FB996F4-6BDA-4497-B39C-1FC772088A9C}"/>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21" name="【学校施設】&#10;有形固定資産減価償却率最大値テキスト">
          <a:extLst>
            <a:ext uri="{FF2B5EF4-FFF2-40B4-BE49-F238E27FC236}">
              <a16:creationId xmlns:a16="http://schemas.microsoft.com/office/drawing/2014/main" id="{7721BAD1-42DB-4343-93D4-64997D044D32}"/>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22" name="直線コネクタ 521">
          <a:extLst>
            <a:ext uri="{FF2B5EF4-FFF2-40B4-BE49-F238E27FC236}">
              <a16:creationId xmlns:a16="http://schemas.microsoft.com/office/drawing/2014/main" id="{5F093817-B071-454D-B05E-506F8E6588F9}"/>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23" name="【学校施設】&#10;有形固定資産減価償却率平均値テキスト">
          <a:extLst>
            <a:ext uri="{FF2B5EF4-FFF2-40B4-BE49-F238E27FC236}">
              <a16:creationId xmlns:a16="http://schemas.microsoft.com/office/drawing/2014/main" id="{E89ADF8E-D32D-4463-9ADF-29C65F79376C}"/>
            </a:ext>
          </a:extLst>
        </xdr:cNvPr>
        <xdr:cNvSpPr txBox="1"/>
      </xdr:nvSpPr>
      <xdr:spPr>
        <a:xfrm>
          <a:off x="16357600" y="1031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24" name="フローチャート: 判断 523">
          <a:extLst>
            <a:ext uri="{FF2B5EF4-FFF2-40B4-BE49-F238E27FC236}">
              <a16:creationId xmlns:a16="http://schemas.microsoft.com/office/drawing/2014/main" id="{A5C2D06F-63F2-4848-A099-2F2D8563817B}"/>
            </a:ext>
          </a:extLst>
        </xdr:cNvPr>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25" name="フローチャート: 判断 524">
          <a:extLst>
            <a:ext uri="{FF2B5EF4-FFF2-40B4-BE49-F238E27FC236}">
              <a16:creationId xmlns:a16="http://schemas.microsoft.com/office/drawing/2014/main" id="{816E332F-ACF0-4BC9-AED9-B6066949DA8B}"/>
            </a:ext>
          </a:extLst>
        </xdr:cNvPr>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6" name="フローチャート: 判断 525">
          <a:extLst>
            <a:ext uri="{FF2B5EF4-FFF2-40B4-BE49-F238E27FC236}">
              <a16:creationId xmlns:a16="http://schemas.microsoft.com/office/drawing/2014/main" id="{3958B3C2-AED2-42C8-9535-2D9AFB6E62B8}"/>
            </a:ext>
          </a:extLst>
        </xdr:cNvPr>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27" name="フローチャート: 判断 526">
          <a:extLst>
            <a:ext uri="{FF2B5EF4-FFF2-40B4-BE49-F238E27FC236}">
              <a16:creationId xmlns:a16="http://schemas.microsoft.com/office/drawing/2014/main" id="{CE112FFE-CC2E-4CBB-80A4-224F6F8A5149}"/>
            </a:ext>
          </a:extLst>
        </xdr:cNvPr>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528" name="フローチャート: 判断 527">
          <a:extLst>
            <a:ext uri="{FF2B5EF4-FFF2-40B4-BE49-F238E27FC236}">
              <a16:creationId xmlns:a16="http://schemas.microsoft.com/office/drawing/2014/main" id="{C11F64B0-8614-445A-9A74-74222CDF187B}"/>
            </a:ext>
          </a:extLst>
        </xdr:cNvPr>
        <xdr:cNvSpPr/>
      </xdr:nvSpPr>
      <xdr:spPr>
        <a:xfrm>
          <a:off x="12763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4CBFCA24-0012-44D5-A973-AA55A806097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95124417-C7C5-4304-BE87-317301FD54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268A3FBE-7073-4CF4-B5B9-1A0F5078541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C397035C-B7B9-47EF-AC41-884D92D94B2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3837658C-5911-4C37-83A0-97FA41796F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138612</xdr:rowOff>
    </xdr:from>
    <xdr:to>
      <xdr:col>85</xdr:col>
      <xdr:colOff>177800</xdr:colOff>
      <xdr:row>63</xdr:row>
      <xdr:rowOff>68762</xdr:rowOff>
    </xdr:to>
    <xdr:sp macro="" textlink="">
      <xdr:nvSpPr>
        <xdr:cNvPr id="534" name="楕円 533">
          <a:extLst>
            <a:ext uri="{FF2B5EF4-FFF2-40B4-BE49-F238E27FC236}">
              <a16:creationId xmlns:a16="http://schemas.microsoft.com/office/drawing/2014/main" id="{01783D43-9CEE-490B-B98B-39F4CE687F63}"/>
            </a:ext>
          </a:extLst>
        </xdr:cNvPr>
        <xdr:cNvSpPr/>
      </xdr:nvSpPr>
      <xdr:spPr>
        <a:xfrm>
          <a:off x="162687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117039</xdr:rowOff>
    </xdr:from>
    <xdr:ext cx="405111" cy="259045"/>
    <xdr:sp macro="" textlink="">
      <xdr:nvSpPr>
        <xdr:cNvPr id="535" name="【学校施設】&#10;有形固定資産減価償却率該当値テキスト">
          <a:extLst>
            <a:ext uri="{FF2B5EF4-FFF2-40B4-BE49-F238E27FC236}">
              <a16:creationId xmlns:a16="http://schemas.microsoft.com/office/drawing/2014/main" id="{C8D34B6C-E14B-4291-95A9-C8EE3207EE28}"/>
            </a:ext>
          </a:extLst>
        </xdr:cNvPr>
        <xdr:cNvSpPr txBox="1"/>
      </xdr:nvSpPr>
      <xdr:spPr>
        <a:xfrm>
          <a:off x="16357600"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94524</xdr:rowOff>
    </xdr:from>
    <xdr:to>
      <xdr:col>81</xdr:col>
      <xdr:colOff>101600</xdr:colOff>
      <xdr:row>63</xdr:row>
      <xdr:rowOff>24674</xdr:rowOff>
    </xdr:to>
    <xdr:sp macro="" textlink="">
      <xdr:nvSpPr>
        <xdr:cNvPr id="536" name="楕円 535">
          <a:extLst>
            <a:ext uri="{FF2B5EF4-FFF2-40B4-BE49-F238E27FC236}">
              <a16:creationId xmlns:a16="http://schemas.microsoft.com/office/drawing/2014/main" id="{68CE4AB2-C058-4586-90F5-206211FAD97F}"/>
            </a:ext>
          </a:extLst>
        </xdr:cNvPr>
        <xdr:cNvSpPr/>
      </xdr:nvSpPr>
      <xdr:spPr>
        <a:xfrm>
          <a:off x="15430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145324</xdr:rowOff>
    </xdr:from>
    <xdr:to>
      <xdr:col>85</xdr:col>
      <xdr:colOff>127000</xdr:colOff>
      <xdr:row>63</xdr:row>
      <xdr:rowOff>17962</xdr:rowOff>
    </xdr:to>
    <xdr:cxnSp macro="">
      <xdr:nvCxnSpPr>
        <xdr:cNvPr id="537" name="直線コネクタ 536">
          <a:extLst>
            <a:ext uri="{FF2B5EF4-FFF2-40B4-BE49-F238E27FC236}">
              <a16:creationId xmlns:a16="http://schemas.microsoft.com/office/drawing/2014/main" id="{5D908E85-7AB1-45FE-A7B0-2DF06423A2F4}"/>
            </a:ext>
          </a:extLst>
        </xdr:cNvPr>
        <xdr:cNvCxnSpPr/>
      </xdr:nvCxnSpPr>
      <xdr:spPr>
        <a:xfrm>
          <a:off x="15481300" y="1077522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38" name="楕円 537">
          <a:extLst>
            <a:ext uri="{FF2B5EF4-FFF2-40B4-BE49-F238E27FC236}">
              <a16:creationId xmlns:a16="http://schemas.microsoft.com/office/drawing/2014/main" id="{AFABD1EA-FA14-4030-BC6C-A9D9CA3EACE4}"/>
            </a:ext>
          </a:extLst>
        </xdr:cNvPr>
        <xdr:cNvSpPr/>
      </xdr:nvSpPr>
      <xdr:spPr>
        <a:xfrm>
          <a:off x="1454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145324</xdr:rowOff>
    </xdr:to>
    <xdr:cxnSp macro="">
      <xdr:nvCxnSpPr>
        <xdr:cNvPr id="539" name="直線コネクタ 538">
          <a:extLst>
            <a:ext uri="{FF2B5EF4-FFF2-40B4-BE49-F238E27FC236}">
              <a16:creationId xmlns:a16="http://schemas.microsoft.com/office/drawing/2014/main" id="{1401C51B-5A2C-4E71-A8F8-8C61466EBF10}"/>
            </a:ext>
          </a:extLst>
        </xdr:cNvPr>
        <xdr:cNvCxnSpPr/>
      </xdr:nvCxnSpPr>
      <xdr:spPr>
        <a:xfrm>
          <a:off x="14592300" y="1073277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154940</xdr:rowOff>
    </xdr:from>
    <xdr:to>
      <xdr:col>72</xdr:col>
      <xdr:colOff>38100</xdr:colOff>
      <xdr:row>62</xdr:row>
      <xdr:rowOff>85090</xdr:rowOff>
    </xdr:to>
    <xdr:sp macro="" textlink="">
      <xdr:nvSpPr>
        <xdr:cNvPr id="540" name="楕円 539">
          <a:extLst>
            <a:ext uri="{FF2B5EF4-FFF2-40B4-BE49-F238E27FC236}">
              <a16:creationId xmlns:a16="http://schemas.microsoft.com/office/drawing/2014/main" id="{A4671C60-485D-4A7C-B076-A7AA1839C1AE}"/>
            </a:ext>
          </a:extLst>
        </xdr:cNvPr>
        <xdr:cNvSpPr/>
      </xdr:nvSpPr>
      <xdr:spPr>
        <a:xfrm>
          <a:off x="1365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34290</xdr:rowOff>
    </xdr:from>
    <xdr:to>
      <xdr:col>76</xdr:col>
      <xdr:colOff>114300</xdr:colOff>
      <xdr:row>62</xdr:row>
      <xdr:rowOff>102870</xdr:rowOff>
    </xdr:to>
    <xdr:cxnSp macro="">
      <xdr:nvCxnSpPr>
        <xdr:cNvPr id="541" name="直線コネクタ 540">
          <a:extLst>
            <a:ext uri="{FF2B5EF4-FFF2-40B4-BE49-F238E27FC236}">
              <a16:creationId xmlns:a16="http://schemas.microsoft.com/office/drawing/2014/main" id="{DE9C46E2-1592-4E52-A548-E1BBDE4EC6D3}"/>
            </a:ext>
          </a:extLst>
        </xdr:cNvPr>
        <xdr:cNvCxnSpPr/>
      </xdr:nvCxnSpPr>
      <xdr:spPr>
        <a:xfrm>
          <a:off x="13703300" y="106641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135346</xdr:rowOff>
    </xdr:from>
    <xdr:to>
      <xdr:col>67</xdr:col>
      <xdr:colOff>101600</xdr:colOff>
      <xdr:row>62</xdr:row>
      <xdr:rowOff>65496</xdr:rowOff>
    </xdr:to>
    <xdr:sp macro="" textlink="">
      <xdr:nvSpPr>
        <xdr:cNvPr id="542" name="楕円 541">
          <a:extLst>
            <a:ext uri="{FF2B5EF4-FFF2-40B4-BE49-F238E27FC236}">
              <a16:creationId xmlns:a16="http://schemas.microsoft.com/office/drawing/2014/main" id="{2766F408-5C17-44A6-BEF0-85F0F844CC37}"/>
            </a:ext>
          </a:extLst>
        </xdr:cNvPr>
        <xdr:cNvSpPr/>
      </xdr:nvSpPr>
      <xdr:spPr>
        <a:xfrm>
          <a:off x="12763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14696</xdr:rowOff>
    </xdr:from>
    <xdr:to>
      <xdr:col>71</xdr:col>
      <xdr:colOff>177800</xdr:colOff>
      <xdr:row>62</xdr:row>
      <xdr:rowOff>34290</xdr:rowOff>
    </xdr:to>
    <xdr:cxnSp macro="">
      <xdr:nvCxnSpPr>
        <xdr:cNvPr id="543" name="直線コネクタ 542">
          <a:extLst>
            <a:ext uri="{FF2B5EF4-FFF2-40B4-BE49-F238E27FC236}">
              <a16:creationId xmlns:a16="http://schemas.microsoft.com/office/drawing/2014/main" id="{7ABD33A1-8FC2-426B-8591-24B92DF52AA5}"/>
            </a:ext>
          </a:extLst>
        </xdr:cNvPr>
        <xdr:cNvCxnSpPr/>
      </xdr:nvCxnSpPr>
      <xdr:spPr>
        <a:xfrm>
          <a:off x="12814300" y="1064459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44" name="n_1aveValue【学校施設】&#10;有形固定資産減価償却率">
          <a:extLst>
            <a:ext uri="{FF2B5EF4-FFF2-40B4-BE49-F238E27FC236}">
              <a16:creationId xmlns:a16="http://schemas.microsoft.com/office/drawing/2014/main" id="{63FF3311-3CD6-41B5-9E82-9153AC1A147A}"/>
            </a:ext>
          </a:extLst>
        </xdr:cNvPr>
        <xdr:cNvSpPr txBox="1"/>
      </xdr:nvSpPr>
      <xdr:spPr>
        <a:xfrm>
          <a:off x="15266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45" name="n_2aveValue【学校施設】&#10;有形固定資産減価償却率">
          <a:extLst>
            <a:ext uri="{FF2B5EF4-FFF2-40B4-BE49-F238E27FC236}">
              <a16:creationId xmlns:a16="http://schemas.microsoft.com/office/drawing/2014/main" id="{B4050D80-1591-434E-A660-1F9B4ADDEF6A}"/>
            </a:ext>
          </a:extLst>
        </xdr:cNvPr>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46" name="n_3aveValue【学校施設】&#10;有形固定資産減価償却率">
          <a:extLst>
            <a:ext uri="{FF2B5EF4-FFF2-40B4-BE49-F238E27FC236}">
              <a16:creationId xmlns:a16="http://schemas.microsoft.com/office/drawing/2014/main" id="{D70E658E-9348-4BB1-9D94-A3F8F0470491}"/>
            </a:ext>
          </a:extLst>
        </xdr:cNvPr>
        <xdr:cNvSpPr txBox="1"/>
      </xdr:nvSpPr>
      <xdr:spPr>
        <a:xfrm>
          <a:off x="13500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57530</xdr:rowOff>
    </xdr:from>
    <xdr:ext cx="405111" cy="259045"/>
    <xdr:sp macro="" textlink="">
      <xdr:nvSpPr>
        <xdr:cNvPr id="547" name="n_4aveValue【学校施設】&#10;有形固定資産減価償却率">
          <a:extLst>
            <a:ext uri="{FF2B5EF4-FFF2-40B4-BE49-F238E27FC236}">
              <a16:creationId xmlns:a16="http://schemas.microsoft.com/office/drawing/2014/main" id="{F2C26F16-4EA0-4812-8E88-C3C968F53318}"/>
            </a:ext>
          </a:extLst>
        </xdr:cNvPr>
        <xdr:cNvSpPr txBox="1"/>
      </xdr:nvSpPr>
      <xdr:spPr>
        <a:xfrm>
          <a:off x="12611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15801</xdr:rowOff>
    </xdr:from>
    <xdr:ext cx="405111" cy="259045"/>
    <xdr:sp macro="" textlink="">
      <xdr:nvSpPr>
        <xdr:cNvPr id="548" name="n_1mainValue【学校施設】&#10;有形固定資産減価償却率">
          <a:extLst>
            <a:ext uri="{FF2B5EF4-FFF2-40B4-BE49-F238E27FC236}">
              <a16:creationId xmlns:a16="http://schemas.microsoft.com/office/drawing/2014/main" id="{270730B5-6B35-42F3-BF83-6DAFCD5BA70B}"/>
            </a:ext>
          </a:extLst>
        </xdr:cNvPr>
        <xdr:cNvSpPr txBox="1"/>
      </xdr:nvSpPr>
      <xdr:spPr>
        <a:xfrm>
          <a:off x="15266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49" name="n_2mainValue【学校施設】&#10;有形固定資産減価償却率">
          <a:extLst>
            <a:ext uri="{FF2B5EF4-FFF2-40B4-BE49-F238E27FC236}">
              <a16:creationId xmlns:a16="http://schemas.microsoft.com/office/drawing/2014/main" id="{1E160065-DF21-430F-AB83-9D2388274C99}"/>
            </a:ext>
          </a:extLst>
        </xdr:cNvPr>
        <xdr:cNvSpPr txBox="1"/>
      </xdr:nvSpPr>
      <xdr:spPr>
        <a:xfrm>
          <a:off x="14389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76217</xdr:rowOff>
    </xdr:from>
    <xdr:ext cx="405111" cy="259045"/>
    <xdr:sp macro="" textlink="">
      <xdr:nvSpPr>
        <xdr:cNvPr id="550" name="n_3mainValue【学校施設】&#10;有形固定資産減価償却率">
          <a:extLst>
            <a:ext uri="{FF2B5EF4-FFF2-40B4-BE49-F238E27FC236}">
              <a16:creationId xmlns:a16="http://schemas.microsoft.com/office/drawing/2014/main" id="{D75791ED-B570-44F7-80B6-3CBB9D020D1C}"/>
            </a:ext>
          </a:extLst>
        </xdr:cNvPr>
        <xdr:cNvSpPr txBox="1"/>
      </xdr:nvSpPr>
      <xdr:spPr>
        <a:xfrm>
          <a:off x="13500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56623</xdr:rowOff>
    </xdr:from>
    <xdr:ext cx="405111" cy="259045"/>
    <xdr:sp macro="" textlink="">
      <xdr:nvSpPr>
        <xdr:cNvPr id="551" name="n_4mainValue【学校施設】&#10;有形固定資産減価償却率">
          <a:extLst>
            <a:ext uri="{FF2B5EF4-FFF2-40B4-BE49-F238E27FC236}">
              <a16:creationId xmlns:a16="http://schemas.microsoft.com/office/drawing/2014/main" id="{BA669FC5-33EA-476E-87D3-C0F710590BB7}"/>
            </a:ext>
          </a:extLst>
        </xdr:cNvPr>
        <xdr:cNvSpPr txBox="1"/>
      </xdr:nvSpPr>
      <xdr:spPr>
        <a:xfrm>
          <a:off x="12611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a:extLst>
            <a:ext uri="{FF2B5EF4-FFF2-40B4-BE49-F238E27FC236}">
              <a16:creationId xmlns:a16="http://schemas.microsoft.com/office/drawing/2014/main" id="{2BDC4065-C8BA-4D3D-B2E1-952EB42B8B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a:extLst>
            <a:ext uri="{FF2B5EF4-FFF2-40B4-BE49-F238E27FC236}">
              <a16:creationId xmlns:a16="http://schemas.microsoft.com/office/drawing/2014/main" id="{1AC4D423-A431-4D1D-B231-6E3049E59D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a:extLst>
            <a:ext uri="{FF2B5EF4-FFF2-40B4-BE49-F238E27FC236}">
              <a16:creationId xmlns:a16="http://schemas.microsoft.com/office/drawing/2014/main" id="{E428297D-C151-4370-B851-9F9DC69F31F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a:extLst>
            <a:ext uri="{FF2B5EF4-FFF2-40B4-BE49-F238E27FC236}">
              <a16:creationId xmlns:a16="http://schemas.microsoft.com/office/drawing/2014/main" id="{E66B9373-397B-46B3-B733-9CD251AFA9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a:extLst>
            <a:ext uri="{FF2B5EF4-FFF2-40B4-BE49-F238E27FC236}">
              <a16:creationId xmlns:a16="http://schemas.microsoft.com/office/drawing/2014/main" id="{D1700B37-F6CD-4EB9-8D7D-C81F6C7B16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a:extLst>
            <a:ext uri="{FF2B5EF4-FFF2-40B4-BE49-F238E27FC236}">
              <a16:creationId xmlns:a16="http://schemas.microsoft.com/office/drawing/2014/main" id="{F89F5D42-A454-4B12-94E5-DD1E203B2E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a:extLst>
            <a:ext uri="{FF2B5EF4-FFF2-40B4-BE49-F238E27FC236}">
              <a16:creationId xmlns:a16="http://schemas.microsoft.com/office/drawing/2014/main" id="{1099E02E-4C07-4A6D-A2F7-AC2479F9E5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a:extLst>
            <a:ext uri="{FF2B5EF4-FFF2-40B4-BE49-F238E27FC236}">
              <a16:creationId xmlns:a16="http://schemas.microsoft.com/office/drawing/2014/main" id="{07B62950-AE29-4253-A2B6-E5E862FE94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a:extLst>
            <a:ext uri="{FF2B5EF4-FFF2-40B4-BE49-F238E27FC236}">
              <a16:creationId xmlns:a16="http://schemas.microsoft.com/office/drawing/2014/main" id="{C2B5585C-48BD-4ABC-9F0F-9F2A243F60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a:extLst>
            <a:ext uri="{FF2B5EF4-FFF2-40B4-BE49-F238E27FC236}">
              <a16:creationId xmlns:a16="http://schemas.microsoft.com/office/drawing/2014/main" id="{0582E610-A53D-46E3-A7D5-46548BC3EB7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2" name="直線コネクタ 561">
          <a:extLst>
            <a:ext uri="{FF2B5EF4-FFF2-40B4-BE49-F238E27FC236}">
              <a16:creationId xmlns:a16="http://schemas.microsoft.com/office/drawing/2014/main" id="{6431BB51-798D-4974-92B8-BF6B404E301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3" name="テキスト ボックス 562">
          <a:extLst>
            <a:ext uri="{FF2B5EF4-FFF2-40B4-BE49-F238E27FC236}">
              <a16:creationId xmlns:a16="http://schemas.microsoft.com/office/drawing/2014/main" id="{6CC293B6-0732-4B76-80F4-C6FCD56ACC8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4" name="直線コネクタ 563">
          <a:extLst>
            <a:ext uri="{FF2B5EF4-FFF2-40B4-BE49-F238E27FC236}">
              <a16:creationId xmlns:a16="http://schemas.microsoft.com/office/drawing/2014/main" id="{B50F7A1E-323C-4050-8B70-48427290DD1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65" name="テキスト ボックス 564">
          <a:extLst>
            <a:ext uri="{FF2B5EF4-FFF2-40B4-BE49-F238E27FC236}">
              <a16:creationId xmlns:a16="http://schemas.microsoft.com/office/drawing/2014/main" id="{0A0C6DBB-15EB-4D6D-BBC2-BBE90E8DD6A6}"/>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6" name="直線コネクタ 565">
          <a:extLst>
            <a:ext uri="{FF2B5EF4-FFF2-40B4-BE49-F238E27FC236}">
              <a16:creationId xmlns:a16="http://schemas.microsoft.com/office/drawing/2014/main" id="{BC6ABA82-8ADE-4FC1-9DBC-960E82D4EFE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67" name="テキスト ボックス 566">
          <a:extLst>
            <a:ext uri="{FF2B5EF4-FFF2-40B4-BE49-F238E27FC236}">
              <a16:creationId xmlns:a16="http://schemas.microsoft.com/office/drawing/2014/main" id="{A1B9D504-4C10-435A-BFB6-90EA97A07CB8}"/>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8" name="直線コネクタ 567">
          <a:extLst>
            <a:ext uri="{FF2B5EF4-FFF2-40B4-BE49-F238E27FC236}">
              <a16:creationId xmlns:a16="http://schemas.microsoft.com/office/drawing/2014/main" id="{6E1B68C9-1C96-4301-B547-F4883FA0239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9" name="テキスト ボックス 568">
          <a:extLst>
            <a:ext uri="{FF2B5EF4-FFF2-40B4-BE49-F238E27FC236}">
              <a16:creationId xmlns:a16="http://schemas.microsoft.com/office/drawing/2014/main" id="{C5E56BD1-7BBA-4F8A-A30F-89E0097B3831}"/>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0" name="直線コネクタ 569">
          <a:extLst>
            <a:ext uri="{FF2B5EF4-FFF2-40B4-BE49-F238E27FC236}">
              <a16:creationId xmlns:a16="http://schemas.microsoft.com/office/drawing/2014/main" id="{3305F5D4-47C0-4BD3-908A-47320B28A6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1" name="テキスト ボックス 570">
          <a:extLst>
            <a:ext uri="{FF2B5EF4-FFF2-40B4-BE49-F238E27FC236}">
              <a16:creationId xmlns:a16="http://schemas.microsoft.com/office/drawing/2014/main" id="{A166FC76-F532-463B-B375-0A982F3402E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2" name="【学校施設】&#10;一人当たり面積グラフ枠">
          <a:extLst>
            <a:ext uri="{FF2B5EF4-FFF2-40B4-BE49-F238E27FC236}">
              <a16:creationId xmlns:a16="http://schemas.microsoft.com/office/drawing/2014/main" id="{A9B6D9CD-215B-4747-970E-BD10364507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73" name="直線コネクタ 572">
          <a:extLst>
            <a:ext uri="{FF2B5EF4-FFF2-40B4-BE49-F238E27FC236}">
              <a16:creationId xmlns:a16="http://schemas.microsoft.com/office/drawing/2014/main" id="{D1492C1F-8564-4E25-AF47-B094BD5E6FEB}"/>
            </a:ext>
          </a:extLst>
        </xdr:cNvPr>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74" name="【学校施設】&#10;一人当たり面積最小値テキスト">
          <a:extLst>
            <a:ext uri="{FF2B5EF4-FFF2-40B4-BE49-F238E27FC236}">
              <a16:creationId xmlns:a16="http://schemas.microsoft.com/office/drawing/2014/main" id="{FBEAF869-C6E9-4EAC-96B0-75E88CA47531}"/>
            </a:ext>
          </a:extLst>
        </xdr:cNvPr>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75" name="直線コネクタ 574">
          <a:extLst>
            <a:ext uri="{FF2B5EF4-FFF2-40B4-BE49-F238E27FC236}">
              <a16:creationId xmlns:a16="http://schemas.microsoft.com/office/drawing/2014/main" id="{BCC69584-41A5-459C-B78A-EF0A3D5A7A86}"/>
            </a:ext>
          </a:extLst>
        </xdr:cNvPr>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76" name="【学校施設】&#10;一人当たり面積最大値テキスト">
          <a:extLst>
            <a:ext uri="{FF2B5EF4-FFF2-40B4-BE49-F238E27FC236}">
              <a16:creationId xmlns:a16="http://schemas.microsoft.com/office/drawing/2014/main" id="{EE45FA3B-6201-4BE6-9D27-818383A503DB}"/>
            </a:ext>
          </a:extLst>
        </xdr:cNvPr>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77" name="直線コネクタ 576">
          <a:extLst>
            <a:ext uri="{FF2B5EF4-FFF2-40B4-BE49-F238E27FC236}">
              <a16:creationId xmlns:a16="http://schemas.microsoft.com/office/drawing/2014/main" id="{6AE49D93-323D-4B91-B1F8-9F76D1E65CA0}"/>
            </a:ext>
          </a:extLst>
        </xdr:cNvPr>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78" name="【学校施設】&#10;一人当たり面積平均値テキスト">
          <a:extLst>
            <a:ext uri="{FF2B5EF4-FFF2-40B4-BE49-F238E27FC236}">
              <a16:creationId xmlns:a16="http://schemas.microsoft.com/office/drawing/2014/main" id="{D3C772CD-F7D0-466C-865F-34E754C84199}"/>
            </a:ext>
          </a:extLst>
        </xdr:cNvPr>
        <xdr:cNvSpPr txBox="1"/>
      </xdr:nvSpPr>
      <xdr:spPr>
        <a:xfrm>
          <a:off x="22199600" y="1056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79" name="フローチャート: 判断 578">
          <a:extLst>
            <a:ext uri="{FF2B5EF4-FFF2-40B4-BE49-F238E27FC236}">
              <a16:creationId xmlns:a16="http://schemas.microsoft.com/office/drawing/2014/main" id="{16B5FCC1-B17C-42DC-A8BF-C4AB92EBC7E7}"/>
            </a:ext>
          </a:extLst>
        </xdr:cNvPr>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80" name="フローチャート: 判断 579">
          <a:extLst>
            <a:ext uri="{FF2B5EF4-FFF2-40B4-BE49-F238E27FC236}">
              <a16:creationId xmlns:a16="http://schemas.microsoft.com/office/drawing/2014/main" id="{776016EA-65BF-49DE-878F-96F3813F6BB4}"/>
            </a:ext>
          </a:extLst>
        </xdr:cNvPr>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81" name="フローチャート: 判断 580">
          <a:extLst>
            <a:ext uri="{FF2B5EF4-FFF2-40B4-BE49-F238E27FC236}">
              <a16:creationId xmlns:a16="http://schemas.microsoft.com/office/drawing/2014/main" id="{07E57505-5CCA-4C91-A8BE-07A220A0B27C}"/>
            </a:ext>
          </a:extLst>
        </xdr:cNvPr>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82" name="フローチャート: 判断 581">
          <a:extLst>
            <a:ext uri="{FF2B5EF4-FFF2-40B4-BE49-F238E27FC236}">
              <a16:creationId xmlns:a16="http://schemas.microsoft.com/office/drawing/2014/main" id="{A8C9185D-F7F2-4718-8B93-EDDC017A0342}"/>
            </a:ext>
          </a:extLst>
        </xdr:cNvPr>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583" name="フローチャート: 判断 582">
          <a:extLst>
            <a:ext uri="{FF2B5EF4-FFF2-40B4-BE49-F238E27FC236}">
              <a16:creationId xmlns:a16="http://schemas.microsoft.com/office/drawing/2014/main" id="{91AA02DC-6295-4B88-87AD-6E4F6911D35B}"/>
            </a:ext>
          </a:extLst>
        </xdr:cNvPr>
        <xdr:cNvSpPr/>
      </xdr:nvSpPr>
      <xdr:spPr>
        <a:xfrm>
          <a:off x="18605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1265DD88-6472-46F6-ACA1-89DF691F5C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970612A9-9230-41A8-B23B-D8EA5FD9CBD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58DD10A0-4569-4DA5-8433-1383D66B43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211AA3DC-955A-440A-913A-51BB7051ED3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8E9ABD1E-479A-4D57-A257-5535AE6FCB2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35748</xdr:rowOff>
    </xdr:from>
    <xdr:to>
      <xdr:col>116</xdr:col>
      <xdr:colOff>114300</xdr:colOff>
      <xdr:row>63</xdr:row>
      <xdr:rowOff>137348</xdr:rowOff>
    </xdr:to>
    <xdr:sp macro="" textlink="">
      <xdr:nvSpPr>
        <xdr:cNvPr id="589" name="楕円 588">
          <a:extLst>
            <a:ext uri="{FF2B5EF4-FFF2-40B4-BE49-F238E27FC236}">
              <a16:creationId xmlns:a16="http://schemas.microsoft.com/office/drawing/2014/main" id="{663E2AEA-D329-4031-A9E3-700329D74A90}"/>
            </a:ext>
          </a:extLst>
        </xdr:cNvPr>
        <xdr:cNvSpPr/>
      </xdr:nvSpPr>
      <xdr:spPr>
        <a:xfrm>
          <a:off x="22110700" y="1083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122125</xdr:rowOff>
    </xdr:from>
    <xdr:ext cx="469744" cy="259045"/>
    <xdr:sp macro="" textlink="">
      <xdr:nvSpPr>
        <xdr:cNvPr id="590" name="【学校施設】&#10;一人当たり面積該当値テキスト">
          <a:extLst>
            <a:ext uri="{FF2B5EF4-FFF2-40B4-BE49-F238E27FC236}">
              <a16:creationId xmlns:a16="http://schemas.microsoft.com/office/drawing/2014/main" id="{BBEA7D1F-CD9C-4C13-9EE0-5FE59C3424B8}"/>
            </a:ext>
          </a:extLst>
        </xdr:cNvPr>
        <xdr:cNvSpPr txBox="1"/>
      </xdr:nvSpPr>
      <xdr:spPr>
        <a:xfrm>
          <a:off x="22199600" y="1075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37897</xdr:rowOff>
    </xdr:from>
    <xdr:to>
      <xdr:col>112</xdr:col>
      <xdr:colOff>38100</xdr:colOff>
      <xdr:row>63</xdr:row>
      <xdr:rowOff>139497</xdr:rowOff>
    </xdr:to>
    <xdr:sp macro="" textlink="">
      <xdr:nvSpPr>
        <xdr:cNvPr id="591" name="楕円 590">
          <a:extLst>
            <a:ext uri="{FF2B5EF4-FFF2-40B4-BE49-F238E27FC236}">
              <a16:creationId xmlns:a16="http://schemas.microsoft.com/office/drawing/2014/main" id="{A69306C0-0919-495F-8361-ED8554F0DF27}"/>
            </a:ext>
          </a:extLst>
        </xdr:cNvPr>
        <xdr:cNvSpPr/>
      </xdr:nvSpPr>
      <xdr:spPr>
        <a:xfrm>
          <a:off x="21272500" y="108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86548</xdr:rowOff>
    </xdr:from>
    <xdr:to>
      <xdr:col>116</xdr:col>
      <xdr:colOff>63500</xdr:colOff>
      <xdr:row>63</xdr:row>
      <xdr:rowOff>88697</xdr:rowOff>
    </xdr:to>
    <xdr:cxnSp macro="">
      <xdr:nvCxnSpPr>
        <xdr:cNvPr id="592" name="直線コネクタ 591">
          <a:extLst>
            <a:ext uri="{FF2B5EF4-FFF2-40B4-BE49-F238E27FC236}">
              <a16:creationId xmlns:a16="http://schemas.microsoft.com/office/drawing/2014/main" id="{DC8A75E3-D526-4707-AAAA-CEBB38E92FDD}"/>
            </a:ext>
          </a:extLst>
        </xdr:cNvPr>
        <xdr:cNvCxnSpPr/>
      </xdr:nvCxnSpPr>
      <xdr:spPr>
        <a:xfrm flipV="1">
          <a:off x="21323300" y="10887898"/>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39360</xdr:rowOff>
    </xdr:from>
    <xdr:to>
      <xdr:col>107</xdr:col>
      <xdr:colOff>101600</xdr:colOff>
      <xdr:row>63</xdr:row>
      <xdr:rowOff>140960</xdr:rowOff>
    </xdr:to>
    <xdr:sp macro="" textlink="">
      <xdr:nvSpPr>
        <xdr:cNvPr id="593" name="楕円 592">
          <a:extLst>
            <a:ext uri="{FF2B5EF4-FFF2-40B4-BE49-F238E27FC236}">
              <a16:creationId xmlns:a16="http://schemas.microsoft.com/office/drawing/2014/main" id="{ACFBC800-6791-4340-9501-A8CDEFE97854}"/>
            </a:ext>
          </a:extLst>
        </xdr:cNvPr>
        <xdr:cNvSpPr/>
      </xdr:nvSpPr>
      <xdr:spPr>
        <a:xfrm>
          <a:off x="20383500" y="108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88697</xdr:rowOff>
    </xdr:from>
    <xdr:to>
      <xdr:col>111</xdr:col>
      <xdr:colOff>177800</xdr:colOff>
      <xdr:row>63</xdr:row>
      <xdr:rowOff>90160</xdr:rowOff>
    </xdr:to>
    <xdr:cxnSp macro="">
      <xdr:nvCxnSpPr>
        <xdr:cNvPr id="594" name="直線コネクタ 593">
          <a:extLst>
            <a:ext uri="{FF2B5EF4-FFF2-40B4-BE49-F238E27FC236}">
              <a16:creationId xmlns:a16="http://schemas.microsoft.com/office/drawing/2014/main" id="{928FA759-CE7C-4735-B578-B3E7D3043799}"/>
            </a:ext>
          </a:extLst>
        </xdr:cNvPr>
        <xdr:cNvCxnSpPr/>
      </xdr:nvCxnSpPr>
      <xdr:spPr>
        <a:xfrm flipV="1">
          <a:off x="20434300" y="1089004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595" name="楕円 594">
          <a:extLst>
            <a:ext uri="{FF2B5EF4-FFF2-40B4-BE49-F238E27FC236}">
              <a16:creationId xmlns:a16="http://schemas.microsoft.com/office/drawing/2014/main" id="{436951A3-B9B9-4447-856B-532E30AA3BD1}"/>
            </a:ext>
          </a:extLst>
        </xdr:cNvPr>
        <xdr:cNvSpPr/>
      </xdr:nvSpPr>
      <xdr:spPr>
        <a:xfrm>
          <a:off x="19494500" y="1084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90160</xdr:rowOff>
    </xdr:from>
    <xdr:to>
      <xdr:col>107</xdr:col>
      <xdr:colOff>50800</xdr:colOff>
      <xdr:row>63</xdr:row>
      <xdr:rowOff>91211</xdr:rowOff>
    </xdr:to>
    <xdr:cxnSp macro="">
      <xdr:nvCxnSpPr>
        <xdr:cNvPr id="596" name="直線コネクタ 595">
          <a:extLst>
            <a:ext uri="{FF2B5EF4-FFF2-40B4-BE49-F238E27FC236}">
              <a16:creationId xmlns:a16="http://schemas.microsoft.com/office/drawing/2014/main" id="{5838777A-EC47-40F7-BF2C-FA52774490FA}"/>
            </a:ext>
          </a:extLst>
        </xdr:cNvPr>
        <xdr:cNvCxnSpPr/>
      </xdr:nvCxnSpPr>
      <xdr:spPr>
        <a:xfrm flipV="1">
          <a:off x="19545300" y="1089151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42423</xdr:rowOff>
    </xdr:from>
    <xdr:to>
      <xdr:col>98</xdr:col>
      <xdr:colOff>38100</xdr:colOff>
      <xdr:row>63</xdr:row>
      <xdr:rowOff>144023</xdr:rowOff>
    </xdr:to>
    <xdr:sp macro="" textlink="">
      <xdr:nvSpPr>
        <xdr:cNvPr id="597" name="楕円 596">
          <a:extLst>
            <a:ext uri="{FF2B5EF4-FFF2-40B4-BE49-F238E27FC236}">
              <a16:creationId xmlns:a16="http://schemas.microsoft.com/office/drawing/2014/main" id="{96959102-9B4C-4C7A-887D-6872D5E825D4}"/>
            </a:ext>
          </a:extLst>
        </xdr:cNvPr>
        <xdr:cNvSpPr/>
      </xdr:nvSpPr>
      <xdr:spPr>
        <a:xfrm>
          <a:off x="18605500" y="108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91211</xdr:rowOff>
    </xdr:from>
    <xdr:to>
      <xdr:col>102</xdr:col>
      <xdr:colOff>114300</xdr:colOff>
      <xdr:row>63</xdr:row>
      <xdr:rowOff>93223</xdr:rowOff>
    </xdr:to>
    <xdr:cxnSp macro="">
      <xdr:nvCxnSpPr>
        <xdr:cNvPr id="598" name="直線コネクタ 597">
          <a:extLst>
            <a:ext uri="{FF2B5EF4-FFF2-40B4-BE49-F238E27FC236}">
              <a16:creationId xmlns:a16="http://schemas.microsoft.com/office/drawing/2014/main" id="{60F5A702-CDBC-4D92-9681-F22D0944A8B6}"/>
            </a:ext>
          </a:extLst>
        </xdr:cNvPr>
        <xdr:cNvCxnSpPr/>
      </xdr:nvCxnSpPr>
      <xdr:spPr>
        <a:xfrm flipV="1">
          <a:off x="18656300" y="1089256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599" name="n_1aveValue【学校施設】&#10;一人当たり面積">
          <a:extLst>
            <a:ext uri="{FF2B5EF4-FFF2-40B4-BE49-F238E27FC236}">
              <a16:creationId xmlns:a16="http://schemas.microsoft.com/office/drawing/2014/main" id="{57EB41B0-AB39-4BEB-A673-92D30A76EE2F}"/>
            </a:ext>
          </a:extLst>
        </xdr:cNvPr>
        <xdr:cNvSpPr txBox="1"/>
      </xdr:nvSpPr>
      <xdr:spPr>
        <a:xfrm>
          <a:off x="21075727" y="104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00" name="n_2aveValue【学校施設】&#10;一人当たり面積">
          <a:extLst>
            <a:ext uri="{FF2B5EF4-FFF2-40B4-BE49-F238E27FC236}">
              <a16:creationId xmlns:a16="http://schemas.microsoft.com/office/drawing/2014/main" id="{1993ACBD-A220-477C-A5E3-89E7FFA4DB06}"/>
            </a:ext>
          </a:extLst>
        </xdr:cNvPr>
        <xdr:cNvSpPr txBox="1"/>
      </xdr:nvSpPr>
      <xdr:spPr>
        <a:xfrm>
          <a:off x="201994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01" name="n_3aveValue【学校施設】&#10;一人当たり面積">
          <a:extLst>
            <a:ext uri="{FF2B5EF4-FFF2-40B4-BE49-F238E27FC236}">
              <a16:creationId xmlns:a16="http://schemas.microsoft.com/office/drawing/2014/main" id="{5A7CD799-4827-4A24-8676-6ACAE409CFB8}"/>
            </a:ext>
          </a:extLst>
        </xdr:cNvPr>
        <xdr:cNvSpPr txBox="1"/>
      </xdr:nvSpPr>
      <xdr:spPr>
        <a:xfrm>
          <a:off x="19310427" y="10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82552</xdr:rowOff>
    </xdr:from>
    <xdr:ext cx="469744" cy="259045"/>
    <xdr:sp macro="" textlink="">
      <xdr:nvSpPr>
        <xdr:cNvPr id="602" name="n_4aveValue【学校施設】&#10;一人当たり面積">
          <a:extLst>
            <a:ext uri="{FF2B5EF4-FFF2-40B4-BE49-F238E27FC236}">
              <a16:creationId xmlns:a16="http://schemas.microsoft.com/office/drawing/2014/main" id="{B8F1C884-DD22-4E79-AEA2-A9E38A2CACFA}"/>
            </a:ext>
          </a:extLst>
        </xdr:cNvPr>
        <xdr:cNvSpPr txBox="1"/>
      </xdr:nvSpPr>
      <xdr:spPr>
        <a:xfrm>
          <a:off x="18421427" y="105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130624</xdr:rowOff>
    </xdr:from>
    <xdr:ext cx="469744" cy="259045"/>
    <xdr:sp macro="" textlink="">
      <xdr:nvSpPr>
        <xdr:cNvPr id="603" name="n_1mainValue【学校施設】&#10;一人当たり面積">
          <a:extLst>
            <a:ext uri="{FF2B5EF4-FFF2-40B4-BE49-F238E27FC236}">
              <a16:creationId xmlns:a16="http://schemas.microsoft.com/office/drawing/2014/main" id="{13AE0A13-445C-4473-B5C4-702305094E18}"/>
            </a:ext>
          </a:extLst>
        </xdr:cNvPr>
        <xdr:cNvSpPr txBox="1"/>
      </xdr:nvSpPr>
      <xdr:spPr>
        <a:xfrm>
          <a:off x="21075727" y="1093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132087</xdr:rowOff>
    </xdr:from>
    <xdr:ext cx="469744" cy="259045"/>
    <xdr:sp macro="" textlink="">
      <xdr:nvSpPr>
        <xdr:cNvPr id="604" name="n_2mainValue【学校施設】&#10;一人当たり面積">
          <a:extLst>
            <a:ext uri="{FF2B5EF4-FFF2-40B4-BE49-F238E27FC236}">
              <a16:creationId xmlns:a16="http://schemas.microsoft.com/office/drawing/2014/main" id="{36CB0B9A-7912-4985-9D3D-75E057780C1E}"/>
            </a:ext>
          </a:extLst>
        </xdr:cNvPr>
        <xdr:cNvSpPr txBox="1"/>
      </xdr:nvSpPr>
      <xdr:spPr>
        <a:xfrm>
          <a:off x="20199427" y="1093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133138</xdr:rowOff>
    </xdr:from>
    <xdr:ext cx="469744" cy="259045"/>
    <xdr:sp macro="" textlink="">
      <xdr:nvSpPr>
        <xdr:cNvPr id="605" name="n_3mainValue【学校施設】&#10;一人当たり面積">
          <a:extLst>
            <a:ext uri="{FF2B5EF4-FFF2-40B4-BE49-F238E27FC236}">
              <a16:creationId xmlns:a16="http://schemas.microsoft.com/office/drawing/2014/main" id="{D3D3B61E-8EAA-4FF2-87BC-0E5462193CED}"/>
            </a:ext>
          </a:extLst>
        </xdr:cNvPr>
        <xdr:cNvSpPr txBox="1"/>
      </xdr:nvSpPr>
      <xdr:spPr>
        <a:xfrm>
          <a:off x="19310427"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135150</xdr:rowOff>
    </xdr:from>
    <xdr:ext cx="469744" cy="259045"/>
    <xdr:sp macro="" textlink="">
      <xdr:nvSpPr>
        <xdr:cNvPr id="606" name="n_4mainValue【学校施設】&#10;一人当たり面積">
          <a:extLst>
            <a:ext uri="{FF2B5EF4-FFF2-40B4-BE49-F238E27FC236}">
              <a16:creationId xmlns:a16="http://schemas.microsoft.com/office/drawing/2014/main" id="{6C27DAF4-1074-48E9-9E64-D17C02808B43}"/>
            </a:ext>
          </a:extLst>
        </xdr:cNvPr>
        <xdr:cNvSpPr txBox="1"/>
      </xdr:nvSpPr>
      <xdr:spPr>
        <a:xfrm>
          <a:off x="18421427" y="1093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a:extLst>
            <a:ext uri="{FF2B5EF4-FFF2-40B4-BE49-F238E27FC236}">
              <a16:creationId xmlns:a16="http://schemas.microsoft.com/office/drawing/2014/main" id="{B5389C81-4273-44B0-8FE4-0374C9C330C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a:extLst>
            <a:ext uri="{FF2B5EF4-FFF2-40B4-BE49-F238E27FC236}">
              <a16:creationId xmlns:a16="http://schemas.microsoft.com/office/drawing/2014/main" id="{9921D4C1-BBC1-4109-84F1-5BC451C305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a:extLst>
            <a:ext uri="{FF2B5EF4-FFF2-40B4-BE49-F238E27FC236}">
              <a16:creationId xmlns:a16="http://schemas.microsoft.com/office/drawing/2014/main" id="{CBCED20E-A45A-4CE3-BBB3-C23B81932BD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a:extLst>
            <a:ext uri="{FF2B5EF4-FFF2-40B4-BE49-F238E27FC236}">
              <a16:creationId xmlns:a16="http://schemas.microsoft.com/office/drawing/2014/main" id="{501F3C01-8422-499B-B77C-61429ECE46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a:extLst>
            <a:ext uri="{FF2B5EF4-FFF2-40B4-BE49-F238E27FC236}">
              <a16:creationId xmlns:a16="http://schemas.microsoft.com/office/drawing/2014/main" id="{0C3B7BD4-3B02-4168-A2EE-1CF89A5F2D5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a:extLst>
            <a:ext uri="{FF2B5EF4-FFF2-40B4-BE49-F238E27FC236}">
              <a16:creationId xmlns:a16="http://schemas.microsoft.com/office/drawing/2014/main" id="{7F4CD0D2-E5DF-437C-BE51-7A415B06A6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a:extLst>
            <a:ext uri="{FF2B5EF4-FFF2-40B4-BE49-F238E27FC236}">
              <a16:creationId xmlns:a16="http://schemas.microsoft.com/office/drawing/2014/main" id="{2BCDC9C2-579C-41A0-AD05-14AB77954D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a:extLst>
            <a:ext uri="{FF2B5EF4-FFF2-40B4-BE49-F238E27FC236}">
              <a16:creationId xmlns:a16="http://schemas.microsoft.com/office/drawing/2014/main" id="{EEC8D54A-98E1-4BFB-BEBB-FC7B5A909B8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a:extLst>
            <a:ext uri="{FF2B5EF4-FFF2-40B4-BE49-F238E27FC236}">
              <a16:creationId xmlns:a16="http://schemas.microsoft.com/office/drawing/2014/main" id="{0D18194A-FB87-4D7F-93B3-69DF538F933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a:extLst>
            <a:ext uri="{FF2B5EF4-FFF2-40B4-BE49-F238E27FC236}">
              <a16:creationId xmlns:a16="http://schemas.microsoft.com/office/drawing/2014/main" id="{42AB00DA-B503-4B12-A8C0-90A57DFDA00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a:extLst>
            <a:ext uri="{FF2B5EF4-FFF2-40B4-BE49-F238E27FC236}">
              <a16:creationId xmlns:a16="http://schemas.microsoft.com/office/drawing/2014/main" id="{9916B4D0-1A20-42DD-9B8B-589EDA08BB5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a:extLst>
            <a:ext uri="{FF2B5EF4-FFF2-40B4-BE49-F238E27FC236}">
              <a16:creationId xmlns:a16="http://schemas.microsoft.com/office/drawing/2014/main" id="{0D5CE749-93A9-4123-817E-BA1EC41A67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a:extLst>
            <a:ext uri="{FF2B5EF4-FFF2-40B4-BE49-F238E27FC236}">
              <a16:creationId xmlns:a16="http://schemas.microsoft.com/office/drawing/2014/main" id="{D8EC80D4-DF20-4009-A7D3-A3A9A7CAE0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a:extLst>
            <a:ext uri="{FF2B5EF4-FFF2-40B4-BE49-F238E27FC236}">
              <a16:creationId xmlns:a16="http://schemas.microsoft.com/office/drawing/2014/main" id="{BE2E4994-7D04-4C1A-B40D-FB5B8B120F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a:extLst>
            <a:ext uri="{FF2B5EF4-FFF2-40B4-BE49-F238E27FC236}">
              <a16:creationId xmlns:a16="http://schemas.microsoft.com/office/drawing/2014/main" id="{AB7362B5-5DF8-4A51-8EB9-21488D45B7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a:extLst>
            <a:ext uri="{FF2B5EF4-FFF2-40B4-BE49-F238E27FC236}">
              <a16:creationId xmlns:a16="http://schemas.microsoft.com/office/drawing/2014/main" id="{5B9CE4C3-34F1-4A6A-BA86-1A57D09A4B8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3" name="正方形/長方形 622">
          <a:extLst>
            <a:ext uri="{FF2B5EF4-FFF2-40B4-BE49-F238E27FC236}">
              <a16:creationId xmlns:a16="http://schemas.microsoft.com/office/drawing/2014/main" id="{52B10896-03AD-41C2-9F05-A4A097F66DB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4" name="正方形/長方形 623">
          <a:extLst>
            <a:ext uri="{FF2B5EF4-FFF2-40B4-BE49-F238E27FC236}">
              <a16:creationId xmlns:a16="http://schemas.microsoft.com/office/drawing/2014/main" id="{C3904D4F-5A86-4A8C-92F5-3BFCE35094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5" name="正方形/長方形 624">
          <a:extLst>
            <a:ext uri="{FF2B5EF4-FFF2-40B4-BE49-F238E27FC236}">
              <a16:creationId xmlns:a16="http://schemas.microsoft.com/office/drawing/2014/main" id="{5764F1E1-9252-47E4-A9E5-AE56383AB3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6" name="正方形/長方形 625">
          <a:extLst>
            <a:ext uri="{FF2B5EF4-FFF2-40B4-BE49-F238E27FC236}">
              <a16:creationId xmlns:a16="http://schemas.microsoft.com/office/drawing/2014/main" id="{826A3943-54A3-4401-8936-74DCE53833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7" name="正方形/長方形 626">
          <a:extLst>
            <a:ext uri="{FF2B5EF4-FFF2-40B4-BE49-F238E27FC236}">
              <a16:creationId xmlns:a16="http://schemas.microsoft.com/office/drawing/2014/main" id="{6AC96D3F-6FC0-4597-9D66-40109F7107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8" name="正方形/長方形 627">
          <a:extLst>
            <a:ext uri="{FF2B5EF4-FFF2-40B4-BE49-F238E27FC236}">
              <a16:creationId xmlns:a16="http://schemas.microsoft.com/office/drawing/2014/main" id="{2F58FAED-2E2F-4EF6-90C5-E0E14FACFD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9" name="正方形/長方形 628">
          <a:extLst>
            <a:ext uri="{FF2B5EF4-FFF2-40B4-BE49-F238E27FC236}">
              <a16:creationId xmlns:a16="http://schemas.microsoft.com/office/drawing/2014/main" id="{98D8C767-A7F5-4653-9F2A-E92A19B31E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正方形/長方形 629">
          <a:extLst>
            <a:ext uri="{FF2B5EF4-FFF2-40B4-BE49-F238E27FC236}">
              <a16:creationId xmlns:a16="http://schemas.microsoft.com/office/drawing/2014/main" id="{D99F2BA4-F852-4572-90BC-58BE702DE9C2}"/>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id="{30B639FC-5092-4926-BC5E-A71C627FCB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id="{E8CBF08A-29B7-4A16-A3B7-7DCAD29831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id="{5D91C345-014C-4BAB-AC1C-02935AA4E7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id="{B5581DC9-FEAA-4FCE-BA12-054C191436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id="{1A4CE09E-611B-4790-9F2B-997EAAB7AA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id="{B74F7624-DE0B-4E2A-B556-83B81E6608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id="{CFF7E4D0-27B3-410A-9F45-D4EA838CAF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id="{CDC581AD-D81E-4D16-B6D5-204318C37C9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a:extLst>
            <a:ext uri="{FF2B5EF4-FFF2-40B4-BE49-F238E27FC236}">
              <a16:creationId xmlns:a16="http://schemas.microsoft.com/office/drawing/2014/main" id="{FBE2F0DA-7E50-4882-A695-5C16D38591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a:extLst>
            <a:ext uri="{FF2B5EF4-FFF2-40B4-BE49-F238E27FC236}">
              <a16:creationId xmlns:a16="http://schemas.microsoft.com/office/drawing/2014/main" id="{26DDDCCF-8A77-4B87-9B19-67AA9FFD59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a:extLst>
            <a:ext uri="{FF2B5EF4-FFF2-40B4-BE49-F238E27FC236}">
              <a16:creationId xmlns:a16="http://schemas.microsoft.com/office/drawing/2014/main" id="{141F5D97-F181-4F2E-BE49-C3853FCD34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道路、学校施設、体育館、プール、役場庁舎の有形固定資産減価償却率が類似団体平均値を上回っている。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役場庁舎や体育館、プールは更新の時期を迎えている。また、学校施設については、小中学校の統廃合を実施しており、廃校となった３校のうち１校が校舎の老朽化も著しく、今後の利活用が決まっていない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その他の施設は、概ね類似団体平均値以下となっており、今後も公共施設等総合管理計画に基づき、計画的な改修、更新等を実施し適切な維持管理に努める。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789C43-7406-4B95-B490-0902542924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CF36F4-34BF-44F2-B0A5-46024F3DAA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92283E-B25F-401F-A703-E25C9EF95F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20F3EE-F40F-4841-BAEC-30CDAA5F652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北海道由仁町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C1E920-2002-4F7D-A59E-FC824AB607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C82242-9D0F-438A-87EC-AAB24B423F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D8C50A-435A-48F4-A6D7-E8C76CCA6B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8A474F-2F20-4B24-8DA2-00C8ADBE2E3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1F517E-332B-4958-9081-9301301ACF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676315-4B2D-4EFB-9ADA-AFD7027312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4,614
133.74
5,685,601
5,564,323
121,135
3,287,616
5,252,681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B79819-0C70-421A-B5BE-3421BF0065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D1AD94-052A-47F5-8220-3FB0D4A88CF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CC3F8E-8C4F-4523-B2A6-3D3190B8DB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E54C9F-9CF9-4FF4-AECF-ED4EE093D78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0E22B0-3049-49D7-9541-51D08A3AFE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070577-70A4-44E4-9A85-24DE6D024C4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B5758C-8782-4D26-835D-D38B10B6F8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886D91-B305-4D61-A40E-910C412306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447F63-ACB6-4AC1-A56E-56FA7D3330B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655C85-D664-4131-9DD7-9AB689BA757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2E15A5-BB02-46E1-9955-C019F05861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BB18B1-EB96-4396-AB51-D3512A1517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E8ED37-0A31-49E8-A604-30F23A0E4A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A824B3-0ECC-412A-9E2E-D1E5FE2F74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ED2CBAC-37B5-4958-BB82-414424464C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FDE914-A3C6-4B6B-ACD8-E89D55D392B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66263A-3ADE-48FB-8408-EE37201AEE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933026-D33A-412C-9DF3-20E99FC897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A88742-A9FE-4AEB-A87A-1D055FDDFE3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67C14B-C52F-496F-86C4-7B4323F3A7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96DE6B-3D58-4B53-88D1-7DEB2A40C4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0B66C6-5047-49D3-937A-64927C4AE4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1F764D-8459-41CD-862E-0C00C2B2D1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25D69A-9ECC-4059-85D1-1B83E4F2108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9064BC-A167-483E-87C6-724DC591B32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B155E5-27BB-40A1-AC8D-F1F7C8055E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DFC767-221C-4DD7-843E-ED2CC30B83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2FDE35-5987-4324-B871-3941D090C5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6DFE31-B605-4E03-A44D-D5B3D77B217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62CF823-4288-4217-A217-540FCD0DC1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F60B146-BD19-4E48-89D5-DBF4F3A0D9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39EA70D2-EC69-4350-AAA3-AD98A3099E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E5B3597-5EF0-4B3A-A28D-D0CB51B9E2C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80B37C5-E3B8-40E2-B5A3-61E43159571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760851A-D970-4381-A965-1C8A0055CF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659E408-3BFB-4667-9040-07939574A6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5AC5664-48C5-4A12-9147-67629A58F33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57240F1-4C0D-45C5-9873-6704F5BEC5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D37AAD2-4BDB-4A3F-803E-45C58EEBF9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BD4FAAC-0BE3-482E-931E-C075EB35E4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34E08A2-0EEF-4FFE-80A2-3164DE75F6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5226013-6DF3-4F27-AA03-4F3E2D387E6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0CA7E48-B160-46FF-8C30-D703E3C17BF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EFAA109-AB7C-4C0B-AB9F-F370433755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3678505-BA03-41D3-8BA9-99BB090688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28B6450-0502-43DF-9E2E-B8C305F2D6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87AF575-6E17-4B6B-B3C6-0AA4AE10C0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8F9905C-1384-4A7F-B64F-ADB049B5530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7F379A6-F3C7-40C1-8668-84D9292DC52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377CEE63-8333-4224-B4C9-EE9F08A059E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9DF7A07-B85C-4232-9EBC-0E752E2B296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D282CF73-9456-4DD7-9FB8-C8339EED4E1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3961D59-4018-47E4-A302-AB24EBC98EF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6B1AF310-E1C6-4177-90AA-8CF8BA20DAD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E567E74-DD87-473B-8D97-427798E0EE8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7C0601C-5BF7-4C4F-86CB-21A6AF17F2F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FDD390AA-5287-49C8-BD26-B1B1FCA30C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D8A0A92F-21B9-412D-951D-E850C577484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9367926-71F1-47AE-96F1-D576B0A708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4828082-BFEE-4763-98F6-B1416932110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806902D-35CA-4317-AA6B-572A79BC13D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5C80B2C-717E-44FE-8EE4-415D349E26B0}"/>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9B546EDC-14C7-47A2-829C-C2A655CBE89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CFCE03C-D301-4C65-948C-FE73FEF2AAF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D4750567-8C6F-47EF-9372-51C200AA2968}"/>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819E654A-8CAA-4A4A-9E62-1B51E215ABA1}"/>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72C86CA-9227-434D-BED3-93CD5B16A075}"/>
            </a:ext>
          </a:extLst>
        </xdr:cNvPr>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EE0B32EF-00F8-479B-97AB-FDF5B96CCC92}"/>
            </a:ext>
          </a:extLst>
        </xdr:cNvPr>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B56D4979-8BFF-45AB-9EFD-FBFB01C0B38F}"/>
            </a:ext>
          </a:extLst>
        </xdr:cNvPr>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69928D2E-CC3F-4A76-9495-F5FE489D4379}"/>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D06A3EEC-2410-4FFA-91EF-E919B8542772}"/>
            </a:ext>
          </a:extLst>
        </xdr:cNvPr>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6DF799CE-F6DF-48C8-AD38-2F97B4B21C09}"/>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25951EF-C30C-44C7-8725-1A132E6A31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DF9E77A-33BE-4095-B14C-FB3475C949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C67C4C3-A580-43EB-9475-12A50DF0FA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EBDAA2A-D198-4CAD-B79C-3F2725BB8A3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D59AD3B-83A7-483E-B199-1FDB1ED9BB2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162560</xdr:rowOff>
    </xdr:from>
    <xdr:to>
      <xdr:col>24</xdr:col>
      <xdr:colOff>114300</xdr:colOff>
      <xdr:row>62</xdr:row>
      <xdr:rowOff>92710</xdr:rowOff>
    </xdr:to>
    <xdr:sp macro="" textlink="">
      <xdr:nvSpPr>
        <xdr:cNvPr id="89" name="楕円 88">
          <a:extLst>
            <a:ext uri="{FF2B5EF4-FFF2-40B4-BE49-F238E27FC236}">
              <a16:creationId xmlns:a16="http://schemas.microsoft.com/office/drawing/2014/main" id="{F587EEE0-522E-4AB1-9A98-05DE8816024B}"/>
            </a:ext>
          </a:extLst>
        </xdr:cNvPr>
        <xdr:cNvSpPr/>
      </xdr:nvSpPr>
      <xdr:spPr>
        <a:xfrm>
          <a:off x="4584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140987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C253BDB0-1C62-4907-AD87-882307BC578B}"/>
            </a:ext>
          </a:extLst>
        </xdr:cNvPr>
        <xdr:cNvSpPr txBox="1"/>
      </xdr:nvSpPr>
      <xdr:spPr>
        <a:xfrm>
          <a:off x="4673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137795</xdr:rowOff>
    </xdr:from>
    <xdr:to>
      <xdr:col>20</xdr:col>
      <xdr:colOff>38100</xdr:colOff>
      <xdr:row>62</xdr:row>
      <xdr:rowOff>67945</xdr:rowOff>
    </xdr:to>
    <xdr:sp macro="" textlink="">
      <xdr:nvSpPr>
        <xdr:cNvPr id="91" name="楕円 90">
          <a:extLst>
            <a:ext uri="{FF2B5EF4-FFF2-40B4-BE49-F238E27FC236}">
              <a16:creationId xmlns:a16="http://schemas.microsoft.com/office/drawing/2014/main" id="{F160D62A-1A75-46B7-B19A-B293BF887032}"/>
            </a:ext>
          </a:extLst>
        </xdr:cNvPr>
        <xdr:cNvSpPr/>
      </xdr:nvSpPr>
      <xdr:spPr>
        <a:xfrm>
          <a:off x="3746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17145</xdr:rowOff>
    </xdr:from>
    <xdr:to>
      <xdr:col>24</xdr:col>
      <xdr:colOff>63500</xdr:colOff>
      <xdr:row>62</xdr:row>
      <xdr:rowOff>41910</xdr:rowOff>
    </xdr:to>
    <xdr:cxnSp macro="">
      <xdr:nvCxnSpPr>
        <xdr:cNvPr id="92" name="直線コネクタ 91">
          <a:extLst>
            <a:ext uri="{FF2B5EF4-FFF2-40B4-BE49-F238E27FC236}">
              <a16:creationId xmlns:a16="http://schemas.microsoft.com/office/drawing/2014/main" id="{5EF1DB3F-1BB4-4B93-BD68-8DB5916AD783}"/>
            </a:ext>
          </a:extLst>
        </xdr:cNvPr>
        <xdr:cNvCxnSpPr/>
      </xdr:nvCxnSpPr>
      <xdr:spPr>
        <a:xfrm>
          <a:off x="3797300" y="106470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105410</xdr:rowOff>
    </xdr:from>
    <xdr:to>
      <xdr:col>15</xdr:col>
      <xdr:colOff>101600</xdr:colOff>
      <xdr:row>62</xdr:row>
      <xdr:rowOff>35560</xdr:rowOff>
    </xdr:to>
    <xdr:sp macro="" textlink="">
      <xdr:nvSpPr>
        <xdr:cNvPr id="93" name="楕円 92">
          <a:extLst>
            <a:ext uri="{FF2B5EF4-FFF2-40B4-BE49-F238E27FC236}">
              <a16:creationId xmlns:a16="http://schemas.microsoft.com/office/drawing/2014/main" id="{523EA64A-3AA1-461C-ADD1-DDB6DA7A87FB}"/>
            </a:ext>
          </a:extLst>
        </xdr:cNvPr>
        <xdr:cNvSpPr/>
      </xdr:nvSpPr>
      <xdr:spPr>
        <a:xfrm>
          <a:off x="2857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156210</xdr:rowOff>
    </xdr:from>
    <xdr:to>
      <xdr:col>19</xdr:col>
      <xdr:colOff>177800</xdr:colOff>
      <xdr:row>62</xdr:row>
      <xdr:rowOff>17145</xdr:rowOff>
    </xdr:to>
    <xdr:cxnSp macro="">
      <xdr:nvCxnSpPr>
        <xdr:cNvPr id="94" name="直線コネクタ 93">
          <a:extLst>
            <a:ext uri="{FF2B5EF4-FFF2-40B4-BE49-F238E27FC236}">
              <a16:creationId xmlns:a16="http://schemas.microsoft.com/office/drawing/2014/main" id="{EC9D9619-2928-489A-8F01-B4ACB4E9F0A0}"/>
            </a:ext>
          </a:extLst>
        </xdr:cNvPr>
        <xdr:cNvCxnSpPr/>
      </xdr:nvCxnSpPr>
      <xdr:spPr>
        <a:xfrm>
          <a:off x="2908300" y="106146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90170</xdr:rowOff>
    </xdr:from>
    <xdr:to>
      <xdr:col>10</xdr:col>
      <xdr:colOff>165100</xdr:colOff>
      <xdr:row>62</xdr:row>
      <xdr:rowOff>20320</xdr:rowOff>
    </xdr:to>
    <xdr:sp macro="" textlink="">
      <xdr:nvSpPr>
        <xdr:cNvPr id="95" name="楕円 94">
          <a:extLst>
            <a:ext uri="{FF2B5EF4-FFF2-40B4-BE49-F238E27FC236}">
              <a16:creationId xmlns:a16="http://schemas.microsoft.com/office/drawing/2014/main" id="{E298ADCA-7AFB-4CD8-8331-A770650B4226}"/>
            </a:ext>
          </a:extLst>
        </xdr:cNvPr>
        <xdr:cNvSpPr/>
      </xdr:nvSpPr>
      <xdr:spPr>
        <a:xfrm>
          <a:off x="1968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140970</xdr:rowOff>
    </xdr:from>
    <xdr:to>
      <xdr:col>15</xdr:col>
      <xdr:colOff>50800</xdr:colOff>
      <xdr:row>61</xdr:row>
      <xdr:rowOff>156210</xdr:rowOff>
    </xdr:to>
    <xdr:cxnSp macro="">
      <xdr:nvCxnSpPr>
        <xdr:cNvPr id="96" name="直線コネクタ 95">
          <a:extLst>
            <a:ext uri="{FF2B5EF4-FFF2-40B4-BE49-F238E27FC236}">
              <a16:creationId xmlns:a16="http://schemas.microsoft.com/office/drawing/2014/main" id="{C9A17FAF-9BC2-402F-AE3B-0204A128EA5A}"/>
            </a:ext>
          </a:extLst>
        </xdr:cNvPr>
        <xdr:cNvCxnSpPr/>
      </xdr:nvCxnSpPr>
      <xdr:spPr>
        <a:xfrm>
          <a:off x="2019300" y="10599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69215</xdr:rowOff>
    </xdr:from>
    <xdr:to>
      <xdr:col>6</xdr:col>
      <xdr:colOff>38100</xdr:colOff>
      <xdr:row>61</xdr:row>
      <xdr:rowOff>170815</xdr:rowOff>
    </xdr:to>
    <xdr:sp macro="" textlink="">
      <xdr:nvSpPr>
        <xdr:cNvPr id="97" name="楕円 96">
          <a:extLst>
            <a:ext uri="{FF2B5EF4-FFF2-40B4-BE49-F238E27FC236}">
              <a16:creationId xmlns:a16="http://schemas.microsoft.com/office/drawing/2014/main" id="{4CDE7D71-27B7-4807-A442-170082995F78}"/>
            </a:ext>
          </a:extLst>
        </xdr:cNvPr>
        <xdr:cNvSpPr/>
      </xdr:nvSpPr>
      <xdr:spPr>
        <a:xfrm>
          <a:off x="107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120015</xdr:rowOff>
    </xdr:from>
    <xdr:to>
      <xdr:col>10</xdr:col>
      <xdr:colOff>114300</xdr:colOff>
      <xdr:row>61</xdr:row>
      <xdr:rowOff>140970</xdr:rowOff>
    </xdr:to>
    <xdr:cxnSp macro="">
      <xdr:nvCxnSpPr>
        <xdr:cNvPr id="98" name="直線コネクタ 97">
          <a:extLst>
            <a:ext uri="{FF2B5EF4-FFF2-40B4-BE49-F238E27FC236}">
              <a16:creationId xmlns:a16="http://schemas.microsoft.com/office/drawing/2014/main" id="{D92046AD-ED1B-420F-922E-285F0DC6D396}"/>
            </a:ext>
          </a:extLst>
        </xdr:cNvPr>
        <xdr:cNvCxnSpPr/>
      </xdr:nvCxnSpPr>
      <xdr:spPr>
        <a:xfrm>
          <a:off x="1130300" y="105784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B6FC0FE4-D926-4644-97C0-957197E9D190}"/>
            </a:ext>
          </a:extLst>
        </xdr:cNvPr>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1AB55410-FC31-4DA6-B7DC-484B1EF58154}"/>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FC3DC9C4-BA2E-4A4D-88CF-1F623536F235}"/>
            </a:ext>
          </a:extLst>
        </xdr:cNvPr>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0BD8850F-0545-46AC-9C06-7ED33484F59A}"/>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59072</xdr:rowOff>
    </xdr:from>
    <xdr:ext cx="405111" cy="259045"/>
    <xdr:sp macro="" textlink="">
      <xdr:nvSpPr>
        <xdr:cNvPr id="103" name="n_1mainValue【体育館・プール】&#10;有形固定資産減価償却率">
          <a:extLst>
            <a:ext uri="{FF2B5EF4-FFF2-40B4-BE49-F238E27FC236}">
              <a16:creationId xmlns:a16="http://schemas.microsoft.com/office/drawing/2014/main" id="{8358897F-D4B4-48AF-9980-56269D023073}"/>
            </a:ext>
          </a:extLst>
        </xdr:cNvPr>
        <xdr:cNvSpPr txBox="1"/>
      </xdr:nvSpPr>
      <xdr:spPr>
        <a:xfrm>
          <a:off x="35820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26687</xdr:rowOff>
    </xdr:from>
    <xdr:ext cx="405111" cy="259045"/>
    <xdr:sp macro="" textlink="">
      <xdr:nvSpPr>
        <xdr:cNvPr id="104" name="n_2mainValue【体育館・プール】&#10;有形固定資産減価償却率">
          <a:extLst>
            <a:ext uri="{FF2B5EF4-FFF2-40B4-BE49-F238E27FC236}">
              <a16:creationId xmlns:a16="http://schemas.microsoft.com/office/drawing/2014/main" id="{CC49D6C2-3838-4104-8C0A-9E82C683C04E}"/>
            </a:ext>
          </a:extLst>
        </xdr:cNvPr>
        <xdr:cNvSpPr txBox="1"/>
      </xdr:nvSpPr>
      <xdr:spPr>
        <a:xfrm>
          <a:off x="2705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11447</xdr:rowOff>
    </xdr:from>
    <xdr:ext cx="405111" cy="259045"/>
    <xdr:sp macro="" textlink="">
      <xdr:nvSpPr>
        <xdr:cNvPr id="105" name="n_3mainValue【体育館・プール】&#10;有形固定資産減価償却率">
          <a:extLst>
            <a:ext uri="{FF2B5EF4-FFF2-40B4-BE49-F238E27FC236}">
              <a16:creationId xmlns:a16="http://schemas.microsoft.com/office/drawing/2014/main" id="{82E00875-8FA5-4013-9F4A-F76092695EB9}"/>
            </a:ext>
          </a:extLst>
        </xdr:cNvPr>
        <xdr:cNvSpPr txBox="1"/>
      </xdr:nvSpPr>
      <xdr:spPr>
        <a:xfrm>
          <a:off x="1816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161942</xdr:rowOff>
    </xdr:from>
    <xdr:ext cx="405111" cy="259045"/>
    <xdr:sp macro="" textlink="">
      <xdr:nvSpPr>
        <xdr:cNvPr id="106" name="n_4mainValue【体育館・プール】&#10;有形固定資産減価償却率">
          <a:extLst>
            <a:ext uri="{FF2B5EF4-FFF2-40B4-BE49-F238E27FC236}">
              <a16:creationId xmlns:a16="http://schemas.microsoft.com/office/drawing/2014/main" id="{4E2EEE18-0B52-415D-9BE6-CBD16DB6D67E}"/>
            </a:ext>
          </a:extLst>
        </xdr:cNvPr>
        <xdr:cNvSpPr txBox="1"/>
      </xdr:nvSpPr>
      <xdr:spPr>
        <a:xfrm>
          <a:off x="927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82162E42-3DFD-4FAC-B685-7300F423B9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3A004080-4B43-4141-9FE0-1777A3CFF4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BA8DCF4-C74C-45B8-9D5D-DB47524D84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67D2C0A-508E-435A-866A-FA7EA52111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58A8530-FB32-4FC5-8AFC-69E6FF8BCA8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E73A1799-D85E-4377-9E4C-E68A842B31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A19F27F-2C7C-435A-AFAF-B6ECBF81F24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471BEDA2-DFF2-46EF-9AE2-790717465B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9E1B101-AD5C-4C13-BF84-C33F2184EF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2CE8BB3-5A27-4FEE-891B-2A203A7228E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F5D17B58-9DF8-4109-86D7-927DC5C98F5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EC011996-B96A-41F3-B111-71F778FBB023}"/>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EBD16413-7AF7-4536-944B-86DE5998F44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2B554F42-E164-4515-BB17-F6EF99A2F7D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3275BF09-B50C-404F-A4BA-3390665A58B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E0BCEE2-825B-4784-B536-7AD6EAE4B65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36F7F967-9394-4C96-84A3-3BFBA715EA9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45FE2400-3EC8-4600-AB98-0B6EC9F1409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E64228B3-401A-4DF9-AB1F-8709AEB3941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946D9023-31DD-46CF-9F39-A22E2A57984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D497DE78-072C-4897-84BF-D9ADFCFABC1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AF650937-9C10-4811-8DFE-26D68664127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6E2F5521-A4DF-4D81-B1F6-EE529D81A41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A8E9698D-83A3-41A6-BE44-A5766D4186A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AC23534D-DAA6-49C7-8693-A04D536407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099C3CD0-F6C8-495B-A8FC-C8F750AA1F01}"/>
            </a:ext>
          </a:extLst>
        </xdr:cNvPr>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9548C397-8A4B-407F-929B-B9406A7022E6}"/>
            </a:ext>
          </a:extLst>
        </xdr:cNvPr>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865C8E3D-0E93-4AD1-B3D1-E4757A155173}"/>
            </a:ext>
          </a:extLst>
        </xdr:cNvPr>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FF2AD851-C707-4518-B90E-977FE81919CB}"/>
            </a:ext>
          </a:extLst>
        </xdr:cNvPr>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B4CA6D60-A617-42A1-B356-F09F593E633F}"/>
            </a:ext>
          </a:extLst>
        </xdr:cNvPr>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a:extLst>
            <a:ext uri="{FF2B5EF4-FFF2-40B4-BE49-F238E27FC236}">
              <a16:creationId xmlns:a16="http://schemas.microsoft.com/office/drawing/2014/main" id="{4763CF33-0119-42D2-8250-BB12C421D905}"/>
            </a:ext>
          </a:extLst>
        </xdr:cNvPr>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6AAF9833-3795-4DBA-9D3F-4A7C6BE2C9D5}"/>
            </a:ext>
          </a:extLst>
        </xdr:cNvPr>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8EA5D4F7-A87A-49E8-AC5A-DDFCE65CAC46}"/>
            </a:ext>
          </a:extLst>
        </xdr:cNvPr>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8CB11F88-C6A7-46C2-AEED-4FA497142688}"/>
            </a:ext>
          </a:extLst>
        </xdr:cNvPr>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7B4FA89F-590A-45C1-82C9-19C225E1C574}"/>
            </a:ext>
          </a:extLst>
        </xdr:cNvPr>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142" name="フローチャート: 判断 141">
          <a:extLst>
            <a:ext uri="{FF2B5EF4-FFF2-40B4-BE49-F238E27FC236}">
              <a16:creationId xmlns:a16="http://schemas.microsoft.com/office/drawing/2014/main" id="{4714C0FB-851F-4BAD-93EF-829F125B90E2}"/>
            </a:ext>
          </a:extLst>
        </xdr:cNvPr>
        <xdr:cNvSpPr/>
      </xdr:nvSpPr>
      <xdr:spPr>
        <a:xfrm>
          <a:off x="6921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514F098-5BEA-41EE-AAFB-F54364D84A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9F25CA9-5796-4FF6-B029-FB444E53BF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F5D4FBF-FB7E-4909-879E-01D1DAAE93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32AE1ED-56F3-4AD8-A410-8043372E92C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4A415C1-DEB9-472F-91B0-3353DF98B98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10595</xdr:rowOff>
    </xdr:from>
    <xdr:to>
      <xdr:col>55</xdr:col>
      <xdr:colOff>50800</xdr:colOff>
      <xdr:row>63</xdr:row>
      <xdr:rowOff>112195</xdr:rowOff>
    </xdr:to>
    <xdr:sp macro="" textlink="">
      <xdr:nvSpPr>
        <xdr:cNvPr id="148" name="楕円 147">
          <a:extLst>
            <a:ext uri="{FF2B5EF4-FFF2-40B4-BE49-F238E27FC236}">
              <a16:creationId xmlns:a16="http://schemas.microsoft.com/office/drawing/2014/main" id="{5FD3FCC2-1546-44C2-AF3C-DDA846808E7B}"/>
            </a:ext>
          </a:extLst>
        </xdr:cNvPr>
        <xdr:cNvSpPr/>
      </xdr:nvSpPr>
      <xdr:spPr>
        <a:xfrm>
          <a:off x="10426700" y="108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160472</xdr:rowOff>
    </xdr:from>
    <xdr:ext cx="469744" cy="259045"/>
    <xdr:sp macro="" textlink="">
      <xdr:nvSpPr>
        <xdr:cNvPr id="149" name="【体育館・プール】&#10;一人当たり面積該当値テキスト">
          <a:extLst>
            <a:ext uri="{FF2B5EF4-FFF2-40B4-BE49-F238E27FC236}">
              <a16:creationId xmlns:a16="http://schemas.microsoft.com/office/drawing/2014/main" id="{509D6480-ACBB-4C43-B1DF-B84237165143}"/>
            </a:ext>
          </a:extLst>
        </xdr:cNvPr>
        <xdr:cNvSpPr txBox="1"/>
      </xdr:nvSpPr>
      <xdr:spPr>
        <a:xfrm>
          <a:off x="10515600" y="1079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16473</xdr:rowOff>
    </xdr:from>
    <xdr:to>
      <xdr:col>50</xdr:col>
      <xdr:colOff>165100</xdr:colOff>
      <xdr:row>63</xdr:row>
      <xdr:rowOff>118073</xdr:rowOff>
    </xdr:to>
    <xdr:sp macro="" textlink="">
      <xdr:nvSpPr>
        <xdr:cNvPr id="150" name="楕円 149">
          <a:extLst>
            <a:ext uri="{FF2B5EF4-FFF2-40B4-BE49-F238E27FC236}">
              <a16:creationId xmlns:a16="http://schemas.microsoft.com/office/drawing/2014/main" id="{38D477E3-79DE-46C0-8950-EFBDDE975311}"/>
            </a:ext>
          </a:extLst>
        </xdr:cNvPr>
        <xdr:cNvSpPr/>
      </xdr:nvSpPr>
      <xdr:spPr>
        <a:xfrm>
          <a:off x="9588500" y="108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61395</xdr:rowOff>
    </xdr:from>
    <xdr:to>
      <xdr:col>55</xdr:col>
      <xdr:colOff>0</xdr:colOff>
      <xdr:row>63</xdr:row>
      <xdr:rowOff>67273</xdr:rowOff>
    </xdr:to>
    <xdr:cxnSp macro="">
      <xdr:nvCxnSpPr>
        <xdr:cNvPr id="151" name="直線コネクタ 150">
          <a:extLst>
            <a:ext uri="{FF2B5EF4-FFF2-40B4-BE49-F238E27FC236}">
              <a16:creationId xmlns:a16="http://schemas.microsoft.com/office/drawing/2014/main" id="{9107BD21-15E6-4869-A693-5C4A8E4177DE}"/>
            </a:ext>
          </a:extLst>
        </xdr:cNvPr>
        <xdr:cNvCxnSpPr/>
      </xdr:nvCxnSpPr>
      <xdr:spPr>
        <a:xfrm flipV="1">
          <a:off x="9639300" y="10862745"/>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20719</xdr:rowOff>
    </xdr:from>
    <xdr:to>
      <xdr:col>46</xdr:col>
      <xdr:colOff>38100</xdr:colOff>
      <xdr:row>63</xdr:row>
      <xdr:rowOff>122319</xdr:rowOff>
    </xdr:to>
    <xdr:sp macro="" textlink="">
      <xdr:nvSpPr>
        <xdr:cNvPr id="152" name="楕円 151">
          <a:extLst>
            <a:ext uri="{FF2B5EF4-FFF2-40B4-BE49-F238E27FC236}">
              <a16:creationId xmlns:a16="http://schemas.microsoft.com/office/drawing/2014/main" id="{92B80683-EDDC-4327-BF89-E51C2FFAAABD}"/>
            </a:ext>
          </a:extLst>
        </xdr:cNvPr>
        <xdr:cNvSpPr/>
      </xdr:nvSpPr>
      <xdr:spPr>
        <a:xfrm>
          <a:off x="8699500" y="1082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67273</xdr:rowOff>
    </xdr:from>
    <xdr:to>
      <xdr:col>50</xdr:col>
      <xdr:colOff>114300</xdr:colOff>
      <xdr:row>63</xdr:row>
      <xdr:rowOff>71519</xdr:rowOff>
    </xdr:to>
    <xdr:cxnSp macro="">
      <xdr:nvCxnSpPr>
        <xdr:cNvPr id="153" name="直線コネクタ 152">
          <a:extLst>
            <a:ext uri="{FF2B5EF4-FFF2-40B4-BE49-F238E27FC236}">
              <a16:creationId xmlns:a16="http://schemas.microsoft.com/office/drawing/2014/main" id="{82A77E3C-260D-4875-8813-E17D1DC9782A}"/>
            </a:ext>
          </a:extLst>
        </xdr:cNvPr>
        <xdr:cNvCxnSpPr/>
      </xdr:nvCxnSpPr>
      <xdr:spPr>
        <a:xfrm flipV="1">
          <a:off x="8750300" y="1086862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23658</xdr:rowOff>
    </xdr:from>
    <xdr:to>
      <xdr:col>41</xdr:col>
      <xdr:colOff>101600</xdr:colOff>
      <xdr:row>63</xdr:row>
      <xdr:rowOff>125258</xdr:rowOff>
    </xdr:to>
    <xdr:sp macro="" textlink="">
      <xdr:nvSpPr>
        <xdr:cNvPr id="154" name="楕円 153">
          <a:extLst>
            <a:ext uri="{FF2B5EF4-FFF2-40B4-BE49-F238E27FC236}">
              <a16:creationId xmlns:a16="http://schemas.microsoft.com/office/drawing/2014/main" id="{124AD72E-5B32-4A10-87F2-35C3B12BBD98}"/>
            </a:ext>
          </a:extLst>
        </xdr:cNvPr>
        <xdr:cNvSpPr/>
      </xdr:nvSpPr>
      <xdr:spPr>
        <a:xfrm>
          <a:off x="7810500" y="108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71519</xdr:rowOff>
    </xdr:from>
    <xdr:to>
      <xdr:col>45</xdr:col>
      <xdr:colOff>177800</xdr:colOff>
      <xdr:row>63</xdr:row>
      <xdr:rowOff>74458</xdr:rowOff>
    </xdr:to>
    <xdr:cxnSp macro="">
      <xdr:nvCxnSpPr>
        <xdr:cNvPr id="155" name="直線コネクタ 154">
          <a:extLst>
            <a:ext uri="{FF2B5EF4-FFF2-40B4-BE49-F238E27FC236}">
              <a16:creationId xmlns:a16="http://schemas.microsoft.com/office/drawing/2014/main" id="{6D9EAC26-6B85-441B-B5DE-D7EA2E705D51}"/>
            </a:ext>
          </a:extLst>
        </xdr:cNvPr>
        <xdr:cNvCxnSpPr/>
      </xdr:nvCxnSpPr>
      <xdr:spPr>
        <a:xfrm flipV="1">
          <a:off x="7861300" y="1087286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24312</xdr:rowOff>
    </xdr:from>
    <xdr:to>
      <xdr:col>36</xdr:col>
      <xdr:colOff>165100</xdr:colOff>
      <xdr:row>63</xdr:row>
      <xdr:rowOff>125912</xdr:rowOff>
    </xdr:to>
    <xdr:sp macro="" textlink="">
      <xdr:nvSpPr>
        <xdr:cNvPr id="156" name="楕円 155">
          <a:extLst>
            <a:ext uri="{FF2B5EF4-FFF2-40B4-BE49-F238E27FC236}">
              <a16:creationId xmlns:a16="http://schemas.microsoft.com/office/drawing/2014/main" id="{C15B1A39-27FF-4B10-8A46-E3294C63A8C4}"/>
            </a:ext>
          </a:extLst>
        </xdr:cNvPr>
        <xdr:cNvSpPr/>
      </xdr:nvSpPr>
      <xdr:spPr>
        <a:xfrm>
          <a:off x="6921500" y="108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74458</xdr:rowOff>
    </xdr:from>
    <xdr:to>
      <xdr:col>41</xdr:col>
      <xdr:colOff>50800</xdr:colOff>
      <xdr:row>63</xdr:row>
      <xdr:rowOff>75112</xdr:rowOff>
    </xdr:to>
    <xdr:cxnSp macro="">
      <xdr:nvCxnSpPr>
        <xdr:cNvPr id="157" name="直線コネクタ 156">
          <a:extLst>
            <a:ext uri="{FF2B5EF4-FFF2-40B4-BE49-F238E27FC236}">
              <a16:creationId xmlns:a16="http://schemas.microsoft.com/office/drawing/2014/main" id="{8BA03070-33C7-47FA-9996-E490984862E8}"/>
            </a:ext>
          </a:extLst>
        </xdr:cNvPr>
        <xdr:cNvCxnSpPr/>
      </xdr:nvCxnSpPr>
      <xdr:spPr>
        <a:xfrm flipV="1">
          <a:off x="6972300" y="10875808"/>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a:extLst>
            <a:ext uri="{FF2B5EF4-FFF2-40B4-BE49-F238E27FC236}">
              <a16:creationId xmlns:a16="http://schemas.microsoft.com/office/drawing/2014/main" id="{144EDDA3-3D3F-49A3-BC3A-355968294914}"/>
            </a:ext>
          </a:extLst>
        </xdr:cNvPr>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a:extLst>
            <a:ext uri="{FF2B5EF4-FFF2-40B4-BE49-F238E27FC236}">
              <a16:creationId xmlns:a16="http://schemas.microsoft.com/office/drawing/2014/main" id="{17087A5C-64D7-4874-B7FC-61052B4588C4}"/>
            </a:ext>
          </a:extLst>
        </xdr:cNvPr>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a:extLst>
            <a:ext uri="{FF2B5EF4-FFF2-40B4-BE49-F238E27FC236}">
              <a16:creationId xmlns:a16="http://schemas.microsoft.com/office/drawing/2014/main" id="{8EADC744-31B6-4DCB-B6B3-444EDDD9CBD4}"/>
            </a:ext>
          </a:extLst>
        </xdr:cNvPr>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118599</xdr:rowOff>
    </xdr:from>
    <xdr:ext cx="469744" cy="259045"/>
    <xdr:sp macro="" textlink="">
      <xdr:nvSpPr>
        <xdr:cNvPr id="161" name="n_4aveValue【体育館・プール】&#10;一人当たり面積">
          <a:extLst>
            <a:ext uri="{FF2B5EF4-FFF2-40B4-BE49-F238E27FC236}">
              <a16:creationId xmlns:a16="http://schemas.microsoft.com/office/drawing/2014/main" id="{EC3BDFF4-FC25-43F2-9CC5-644D361676CE}"/>
            </a:ext>
          </a:extLst>
        </xdr:cNvPr>
        <xdr:cNvSpPr txBox="1"/>
      </xdr:nvSpPr>
      <xdr:spPr>
        <a:xfrm>
          <a:off x="67374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109200</xdr:rowOff>
    </xdr:from>
    <xdr:ext cx="469744" cy="259045"/>
    <xdr:sp macro="" textlink="">
      <xdr:nvSpPr>
        <xdr:cNvPr id="162" name="n_1mainValue【体育館・プール】&#10;一人当たり面積">
          <a:extLst>
            <a:ext uri="{FF2B5EF4-FFF2-40B4-BE49-F238E27FC236}">
              <a16:creationId xmlns:a16="http://schemas.microsoft.com/office/drawing/2014/main" id="{254C74D5-EB3D-4053-BBDB-6E760017EC4A}"/>
            </a:ext>
          </a:extLst>
        </xdr:cNvPr>
        <xdr:cNvSpPr txBox="1"/>
      </xdr:nvSpPr>
      <xdr:spPr>
        <a:xfrm>
          <a:off x="9391727" y="1091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113446</xdr:rowOff>
    </xdr:from>
    <xdr:ext cx="469744" cy="259045"/>
    <xdr:sp macro="" textlink="">
      <xdr:nvSpPr>
        <xdr:cNvPr id="163" name="n_2mainValue【体育館・プール】&#10;一人当たり面積">
          <a:extLst>
            <a:ext uri="{FF2B5EF4-FFF2-40B4-BE49-F238E27FC236}">
              <a16:creationId xmlns:a16="http://schemas.microsoft.com/office/drawing/2014/main" id="{41860E67-5499-4A35-B669-77C743019D0D}"/>
            </a:ext>
          </a:extLst>
        </xdr:cNvPr>
        <xdr:cNvSpPr txBox="1"/>
      </xdr:nvSpPr>
      <xdr:spPr>
        <a:xfrm>
          <a:off x="8515427" y="1091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116385</xdr:rowOff>
    </xdr:from>
    <xdr:ext cx="469744" cy="259045"/>
    <xdr:sp macro="" textlink="">
      <xdr:nvSpPr>
        <xdr:cNvPr id="164" name="n_3mainValue【体育館・プール】&#10;一人当たり面積">
          <a:extLst>
            <a:ext uri="{FF2B5EF4-FFF2-40B4-BE49-F238E27FC236}">
              <a16:creationId xmlns:a16="http://schemas.microsoft.com/office/drawing/2014/main" id="{13B2C4E9-3D57-4B19-839D-1C60C4DB7012}"/>
            </a:ext>
          </a:extLst>
        </xdr:cNvPr>
        <xdr:cNvSpPr txBox="1"/>
      </xdr:nvSpPr>
      <xdr:spPr>
        <a:xfrm>
          <a:off x="7626427" y="109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117039</xdr:rowOff>
    </xdr:from>
    <xdr:ext cx="469744" cy="259045"/>
    <xdr:sp macro="" textlink="">
      <xdr:nvSpPr>
        <xdr:cNvPr id="165" name="n_4mainValue【体育館・プール】&#10;一人当たり面積">
          <a:extLst>
            <a:ext uri="{FF2B5EF4-FFF2-40B4-BE49-F238E27FC236}">
              <a16:creationId xmlns:a16="http://schemas.microsoft.com/office/drawing/2014/main" id="{72EDCBE2-2708-461B-B70B-974747B62BBC}"/>
            </a:ext>
          </a:extLst>
        </xdr:cNvPr>
        <xdr:cNvSpPr txBox="1"/>
      </xdr:nvSpPr>
      <xdr:spPr>
        <a:xfrm>
          <a:off x="6737427" y="1091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5E5D052B-5696-4043-A7DD-DB40EB94A0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29B0E60A-01F2-42BC-A5FC-A7F3382FB1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58D6A19-9153-4ACA-B83B-A1C7135A03C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6B090CFA-BB03-4C4C-A1F0-FAACCCBF432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303BC570-2170-4ADA-BC62-B6C25D9216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E621FA85-C1A4-4CCE-9D85-FD63B144F6D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E9BD710F-6E15-48CE-BFE0-0A1A0F8658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6B017DC2-A00E-4798-AFD2-2A5B8A5B0308}"/>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5567F9E4-38C8-4743-B534-9C224AC732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4926FF66-FA7D-4A24-86C6-3F9367DE9FB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1292E5D8-1739-4D9C-BF15-C891486D6E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DCE4D065-855C-4686-91AE-CD3D94C3623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D8E2E10F-78C3-462B-99C0-1F98701299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139CC08D-CC9C-461D-AA42-A723FA26F6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F9D2864E-4CFE-476C-A739-FC91E553B6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F04737D9-377F-4B91-AD61-B4BE556902A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3A9050E4-C52B-464E-BCD5-11F0BB46F40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31D35C36-6CD0-40D6-825A-73560B21E37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FAC06CAD-61A0-4B8A-A039-7A33DDAA046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B97E9CB9-40EB-42EC-BD89-2B2B1462AB6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609A8312-8628-4E91-A97B-A2ADDC88E8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F223505F-40F0-452F-B490-F295575F40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EE570959-C5C0-43BA-8497-52CAE31CE0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F962A87-8707-4600-8E1D-26A3A0971C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90" name="テキスト ボックス 189">
          <a:extLst>
            <a:ext uri="{FF2B5EF4-FFF2-40B4-BE49-F238E27FC236}">
              <a16:creationId xmlns:a16="http://schemas.microsoft.com/office/drawing/2014/main" id="{742076FB-794B-4CDF-9D52-7212CABD583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1" name="直線コネクタ 190">
          <a:extLst>
            <a:ext uri="{FF2B5EF4-FFF2-40B4-BE49-F238E27FC236}">
              <a16:creationId xmlns:a16="http://schemas.microsoft.com/office/drawing/2014/main" id="{151DE930-A8E2-42DD-82A3-1DA18FF1032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2" name="テキスト ボックス 191">
          <a:extLst>
            <a:ext uri="{FF2B5EF4-FFF2-40B4-BE49-F238E27FC236}">
              <a16:creationId xmlns:a16="http://schemas.microsoft.com/office/drawing/2014/main" id="{C0E01666-C3FD-444F-B379-83961FD6FAA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3" name="直線コネクタ 192">
          <a:extLst>
            <a:ext uri="{FF2B5EF4-FFF2-40B4-BE49-F238E27FC236}">
              <a16:creationId xmlns:a16="http://schemas.microsoft.com/office/drawing/2014/main" id="{90778507-8D66-40F4-8995-236D3608B0B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4" name="テキスト ボックス 193">
          <a:extLst>
            <a:ext uri="{FF2B5EF4-FFF2-40B4-BE49-F238E27FC236}">
              <a16:creationId xmlns:a16="http://schemas.microsoft.com/office/drawing/2014/main" id="{750CC17E-7BF9-425E-A03B-2FBC8A6DA7E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5" name="直線コネクタ 194">
          <a:extLst>
            <a:ext uri="{FF2B5EF4-FFF2-40B4-BE49-F238E27FC236}">
              <a16:creationId xmlns:a16="http://schemas.microsoft.com/office/drawing/2014/main" id="{DD986E2F-B74C-455D-81B1-8F8B86DF105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6" name="テキスト ボックス 195">
          <a:extLst>
            <a:ext uri="{FF2B5EF4-FFF2-40B4-BE49-F238E27FC236}">
              <a16:creationId xmlns:a16="http://schemas.microsoft.com/office/drawing/2014/main" id="{02612615-D602-43EE-AA33-DE4D44F14FD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7" name="直線コネクタ 196">
          <a:extLst>
            <a:ext uri="{FF2B5EF4-FFF2-40B4-BE49-F238E27FC236}">
              <a16:creationId xmlns:a16="http://schemas.microsoft.com/office/drawing/2014/main" id="{AE439A32-B8FA-4C91-B90E-8DC99B58A4B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8" name="テキスト ボックス 197">
          <a:extLst>
            <a:ext uri="{FF2B5EF4-FFF2-40B4-BE49-F238E27FC236}">
              <a16:creationId xmlns:a16="http://schemas.microsoft.com/office/drawing/2014/main" id="{493D9020-9317-48AA-901E-227B156C0F7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9" name="直線コネクタ 198">
          <a:extLst>
            <a:ext uri="{FF2B5EF4-FFF2-40B4-BE49-F238E27FC236}">
              <a16:creationId xmlns:a16="http://schemas.microsoft.com/office/drawing/2014/main" id="{0A18A041-8455-485F-B038-991DE893CF0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00" name="テキスト ボックス 199">
          <a:extLst>
            <a:ext uri="{FF2B5EF4-FFF2-40B4-BE49-F238E27FC236}">
              <a16:creationId xmlns:a16="http://schemas.microsoft.com/office/drawing/2014/main" id="{D5FF6617-985F-4631-8AC6-3BB57A8BA0C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1" name="直線コネクタ 200">
          <a:extLst>
            <a:ext uri="{FF2B5EF4-FFF2-40B4-BE49-F238E27FC236}">
              <a16:creationId xmlns:a16="http://schemas.microsoft.com/office/drawing/2014/main" id="{C771D4C8-A0C7-4A49-875A-6E5DDBA188A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2" name="テキスト ボックス 201">
          <a:extLst>
            <a:ext uri="{FF2B5EF4-FFF2-40B4-BE49-F238E27FC236}">
              <a16:creationId xmlns:a16="http://schemas.microsoft.com/office/drawing/2014/main" id="{0AB04C74-1DF9-409E-884F-76D53EDA7A0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a:extLst>
            <a:ext uri="{FF2B5EF4-FFF2-40B4-BE49-F238E27FC236}">
              <a16:creationId xmlns:a16="http://schemas.microsoft.com/office/drawing/2014/main" id="{44836A39-682E-41CF-94E7-B08B24BE956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4" name="テキスト ボックス 203">
          <a:extLst>
            <a:ext uri="{FF2B5EF4-FFF2-40B4-BE49-F238E27FC236}">
              <a16:creationId xmlns:a16="http://schemas.microsoft.com/office/drawing/2014/main" id="{78F3866C-3735-4F3F-85A2-9DD9156BB10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9C89A5BA-A659-4538-AF37-8E424D775E5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152400</xdr:rowOff>
    </xdr:to>
    <xdr:cxnSp macro="">
      <xdr:nvCxnSpPr>
        <xdr:cNvPr id="206" name="直線コネクタ 205">
          <a:extLst>
            <a:ext uri="{FF2B5EF4-FFF2-40B4-BE49-F238E27FC236}">
              <a16:creationId xmlns:a16="http://schemas.microsoft.com/office/drawing/2014/main" id="{B3A789A0-9016-4647-8296-20C2947CE256}"/>
            </a:ext>
          </a:extLst>
        </xdr:cNvPr>
        <xdr:cNvCxnSpPr/>
      </xdr:nvCxnSpPr>
      <xdr:spPr>
        <a:xfrm flipV="1">
          <a:off x="4634865" y="1709547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2E8B8B6F-C042-4181-B350-12A63629028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08" name="直線コネクタ 207">
          <a:extLst>
            <a:ext uri="{FF2B5EF4-FFF2-40B4-BE49-F238E27FC236}">
              <a16:creationId xmlns:a16="http://schemas.microsoft.com/office/drawing/2014/main" id="{20A391EA-34F9-4A1C-984E-70800DABC24E}"/>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209" name="【市民会館】&#10;有形固定資産減価償却率最大値テキスト">
          <a:extLst>
            <a:ext uri="{FF2B5EF4-FFF2-40B4-BE49-F238E27FC236}">
              <a16:creationId xmlns:a16="http://schemas.microsoft.com/office/drawing/2014/main" id="{FFD6B0EF-F963-4556-BD23-9B5CECA5B291}"/>
            </a:ext>
          </a:extLst>
        </xdr:cNvPr>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210" name="直線コネクタ 209">
          <a:extLst>
            <a:ext uri="{FF2B5EF4-FFF2-40B4-BE49-F238E27FC236}">
              <a16:creationId xmlns:a16="http://schemas.microsoft.com/office/drawing/2014/main" id="{B8817097-1678-4C20-8043-C51C91DD2BD7}"/>
            </a:ext>
          </a:extLst>
        </xdr:cNvPr>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57BDA298-480D-44AD-99DB-9617083C183A}"/>
            </a:ext>
          </a:extLst>
        </xdr:cNvPr>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212" name="フローチャート: 判断 211">
          <a:extLst>
            <a:ext uri="{FF2B5EF4-FFF2-40B4-BE49-F238E27FC236}">
              <a16:creationId xmlns:a16="http://schemas.microsoft.com/office/drawing/2014/main" id="{14CACBD6-F979-419D-8A4C-9B653DD99D21}"/>
            </a:ext>
          </a:extLst>
        </xdr:cNvPr>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213" name="フローチャート: 判断 212">
          <a:extLst>
            <a:ext uri="{FF2B5EF4-FFF2-40B4-BE49-F238E27FC236}">
              <a16:creationId xmlns:a16="http://schemas.microsoft.com/office/drawing/2014/main" id="{12406168-4522-4E2F-BF2E-0A2ACFC7714F}"/>
            </a:ext>
          </a:extLst>
        </xdr:cNvPr>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118745</xdr:rowOff>
    </xdr:from>
    <xdr:to>
      <xdr:col>15</xdr:col>
      <xdr:colOff>101600</xdr:colOff>
      <xdr:row>105</xdr:row>
      <xdr:rowOff>48895</xdr:rowOff>
    </xdr:to>
    <xdr:sp macro="" textlink="">
      <xdr:nvSpPr>
        <xdr:cNvPr id="214" name="フローチャート: 判断 213">
          <a:extLst>
            <a:ext uri="{FF2B5EF4-FFF2-40B4-BE49-F238E27FC236}">
              <a16:creationId xmlns:a16="http://schemas.microsoft.com/office/drawing/2014/main" id="{50AD4AA4-4680-452E-A974-ECB4019F21EF}"/>
            </a:ext>
          </a:extLst>
        </xdr:cNvPr>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215" name="フローチャート: 判断 214">
          <a:extLst>
            <a:ext uri="{FF2B5EF4-FFF2-40B4-BE49-F238E27FC236}">
              <a16:creationId xmlns:a16="http://schemas.microsoft.com/office/drawing/2014/main" id="{4E932A6B-4DE2-4434-8C9F-952344697567}"/>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21589</xdr:rowOff>
    </xdr:from>
    <xdr:to>
      <xdr:col>6</xdr:col>
      <xdr:colOff>38100</xdr:colOff>
      <xdr:row>104</xdr:row>
      <xdr:rowOff>123189</xdr:rowOff>
    </xdr:to>
    <xdr:sp macro="" textlink="">
      <xdr:nvSpPr>
        <xdr:cNvPr id="216" name="フローチャート: 判断 215">
          <a:extLst>
            <a:ext uri="{FF2B5EF4-FFF2-40B4-BE49-F238E27FC236}">
              <a16:creationId xmlns:a16="http://schemas.microsoft.com/office/drawing/2014/main" id="{7A072197-3C94-46C3-B484-E7D230EA6737}"/>
            </a:ext>
          </a:extLst>
        </xdr:cNvPr>
        <xdr:cNvSpPr/>
      </xdr:nvSpPr>
      <xdr:spPr>
        <a:xfrm>
          <a:off x="1079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906CE782-A0F4-4EE0-8FA7-C1325D9A799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068F5A45-300A-402B-9EAF-594D564ED6A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1FFC6BDE-E4A2-41AC-B48F-307DB5D19A0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1A737E25-87BE-4090-834D-354C4F372B7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914B3CD2-D5BC-41B3-8159-98604EE1E3E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222" name="楕円 221">
          <a:extLst>
            <a:ext uri="{FF2B5EF4-FFF2-40B4-BE49-F238E27FC236}">
              <a16:creationId xmlns:a16="http://schemas.microsoft.com/office/drawing/2014/main" id="{993F6345-4FCA-43E5-A7F8-7FC91C2C5FA2}"/>
            </a:ext>
          </a:extLst>
        </xdr:cNvPr>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82566</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87D12F94-49DC-447A-BA98-709CD22E63A6}"/>
            </a:ext>
          </a:extLst>
        </xdr:cNvPr>
        <xdr:cNvSpPr txBox="1"/>
      </xdr:nvSpPr>
      <xdr:spPr>
        <a:xfrm>
          <a:off x="4673600"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224" name="楕円 223">
          <a:extLst>
            <a:ext uri="{FF2B5EF4-FFF2-40B4-BE49-F238E27FC236}">
              <a16:creationId xmlns:a16="http://schemas.microsoft.com/office/drawing/2014/main" id="{B3F95B95-76B3-4BFB-8327-B97A22BEC65E}"/>
            </a:ext>
          </a:extLst>
        </xdr:cNvPr>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76200</xdr:rowOff>
    </xdr:from>
    <xdr:to>
      <xdr:col>24</xdr:col>
      <xdr:colOff>63500</xdr:colOff>
      <xdr:row>104</xdr:row>
      <xdr:rowOff>110489</xdr:rowOff>
    </xdr:to>
    <xdr:cxnSp macro="">
      <xdr:nvCxnSpPr>
        <xdr:cNvPr id="225" name="直線コネクタ 224">
          <a:extLst>
            <a:ext uri="{FF2B5EF4-FFF2-40B4-BE49-F238E27FC236}">
              <a16:creationId xmlns:a16="http://schemas.microsoft.com/office/drawing/2014/main" id="{DB04CDA6-6A11-4C9C-99A3-C8CCDD608296}"/>
            </a:ext>
          </a:extLst>
        </xdr:cNvPr>
        <xdr:cNvCxnSpPr/>
      </xdr:nvCxnSpPr>
      <xdr:spPr>
        <a:xfrm>
          <a:off x="3797300" y="179070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226" name="楕円 225">
          <a:extLst>
            <a:ext uri="{FF2B5EF4-FFF2-40B4-BE49-F238E27FC236}">
              <a16:creationId xmlns:a16="http://schemas.microsoft.com/office/drawing/2014/main" id="{A26803F8-B9EB-44B7-B5C0-6B236C55869E}"/>
            </a:ext>
          </a:extLst>
        </xdr:cNvPr>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76200</xdr:rowOff>
    </xdr:to>
    <xdr:cxnSp macro="">
      <xdr:nvCxnSpPr>
        <xdr:cNvPr id="227" name="直線コネクタ 226">
          <a:extLst>
            <a:ext uri="{FF2B5EF4-FFF2-40B4-BE49-F238E27FC236}">
              <a16:creationId xmlns:a16="http://schemas.microsoft.com/office/drawing/2014/main" id="{2D61A2B1-C928-4D4B-8091-97796CCE18DB}"/>
            </a:ext>
          </a:extLst>
        </xdr:cNvPr>
        <xdr:cNvCxnSpPr/>
      </xdr:nvCxnSpPr>
      <xdr:spPr>
        <a:xfrm>
          <a:off x="2908300" y="1790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149225</xdr:rowOff>
    </xdr:from>
    <xdr:to>
      <xdr:col>10</xdr:col>
      <xdr:colOff>165100</xdr:colOff>
      <xdr:row>104</xdr:row>
      <xdr:rowOff>79375</xdr:rowOff>
    </xdr:to>
    <xdr:sp macro="" textlink="">
      <xdr:nvSpPr>
        <xdr:cNvPr id="228" name="楕円 227">
          <a:extLst>
            <a:ext uri="{FF2B5EF4-FFF2-40B4-BE49-F238E27FC236}">
              <a16:creationId xmlns:a16="http://schemas.microsoft.com/office/drawing/2014/main" id="{52DBD528-BBAA-429C-9EF8-F5E69E5A96CA}"/>
            </a:ext>
          </a:extLst>
        </xdr:cNvPr>
        <xdr:cNvSpPr/>
      </xdr:nvSpPr>
      <xdr:spPr>
        <a:xfrm>
          <a:off x="1968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28575</xdr:rowOff>
    </xdr:from>
    <xdr:to>
      <xdr:col>15</xdr:col>
      <xdr:colOff>50800</xdr:colOff>
      <xdr:row>104</xdr:row>
      <xdr:rowOff>76200</xdr:rowOff>
    </xdr:to>
    <xdr:cxnSp macro="">
      <xdr:nvCxnSpPr>
        <xdr:cNvPr id="229" name="直線コネクタ 228">
          <a:extLst>
            <a:ext uri="{FF2B5EF4-FFF2-40B4-BE49-F238E27FC236}">
              <a16:creationId xmlns:a16="http://schemas.microsoft.com/office/drawing/2014/main" id="{B62FB9AB-A70C-4395-8E3F-846A279026A7}"/>
            </a:ext>
          </a:extLst>
        </xdr:cNvPr>
        <xdr:cNvCxnSpPr/>
      </xdr:nvCxnSpPr>
      <xdr:spPr>
        <a:xfrm>
          <a:off x="2019300" y="17859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111125</xdr:rowOff>
    </xdr:from>
    <xdr:to>
      <xdr:col>6</xdr:col>
      <xdr:colOff>38100</xdr:colOff>
      <xdr:row>104</xdr:row>
      <xdr:rowOff>41275</xdr:rowOff>
    </xdr:to>
    <xdr:sp macro="" textlink="">
      <xdr:nvSpPr>
        <xdr:cNvPr id="230" name="楕円 229">
          <a:extLst>
            <a:ext uri="{FF2B5EF4-FFF2-40B4-BE49-F238E27FC236}">
              <a16:creationId xmlns:a16="http://schemas.microsoft.com/office/drawing/2014/main" id="{B8258BEE-A8B1-46C3-A4A1-B9E5D66E8365}"/>
            </a:ext>
          </a:extLst>
        </xdr:cNvPr>
        <xdr:cNvSpPr/>
      </xdr:nvSpPr>
      <xdr:spPr>
        <a:xfrm>
          <a:off x="1079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161925</xdr:rowOff>
    </xdr:from>
    <xdr:to>
      <xdr:col>10</xdr:col>
      <xdr:colOff>114300</xdr:colOff>
      <xdr:row>104</xdr:row>
      <xdr:rowOff>28575</xdr:rowOff>
    </xdr:to>
    <xdr:cxnSp macro="">
      <xdr:nvCxnSpPr>
        <xdr:cNvPr id="231" name="直線コネクタ 230">
          <a:extLst>
            <a:ext uri="{FF2B5EF4-FFF2-40B4-BE49-F238E27FC236}">
              <a16:creationId xmlns:a16="http://schemas.microsoft.com/office/drawing/2014/main" id="{8614B280-D170-47B1-8392-33B59552394A}"/>
            </a:ext>
          </a:extLst>
        </xdr:cNvPr>
        <xdr:cNvCxnSpPr/>
      </xdr:nvCxnSpPr>
      <xdr:spPr>
        <a:xfrm>
          <a:off x="1130300" y="17821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232" name="n_1aveValue【市民会館】&#10;有形固定資産減価償却率">
          <a:extLst>
            <a:ext uri="{FF2B5EF4-FFF2-40B4-BE49-F238E27FC236}">
              <a16:creationId xmlns:a16="http://schemas.microsoft.com/office/drawing/2014/main" id="{A8C31A4A-81EE-4834-A0FD-953E281C1DF5}"/>
            </a:ext>
          </a:extLst>
        </xdr:cNvPr>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233" name="n_2aveValue【市民会館】&#10;有形固定資産減価償却率">
          <a:extLst>
            <a:ext uri="{FF2B5EF4-FFF2-40B4-BE49-F238E27FC236}">
              <a16:creationId xmlns:a16="http://schemas.microsoft.com/office/drawing/2014/main" id="{59199FC2-015F-470D-8865-A7B8B39BC429}"/>
            </a:ext>
          </a:extLst>
        </xdr:cNvPr>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234" name="n_3aveValue【市民会館】&#10;有形固定資産減価償却率">
          <a:extLst>
            <a:ext uri="{FF2B5EF4-FFF2-40B4-BE49-F238E27FC236}">
              <a16:creationId xmlns:a16="http://schemas.microsoft.com/office/drawing/2014/main" id="{85591DC1-51C7-45B9-B8DF-6B3F1728D817}"/>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114316</xdr:rowOff>
    </xdr:from>
    <xdr:ext cx="405111" cy="259045"/>
    <xdr:sp macro="" textlink="">
      <xdr:nvSpPr>
        <xdr:cNvPr id="235" name="n_4aveValue【市民会館】&#10;有形固定資産減価償却率">
          <a:extLst>
            <a:ext uri="{FF2B5EF4-FFF2-40B4-BE49-F238E27FC236}">
              <a16:creationId xmlns:a16="http://schemas.microsoft.com/office/drawing/2014/main" id="{171245CB-4C4E-41D8-AE10-F8B6F21D4843}"/>
            </a:ext>
          </a:extLst>
        </xdr:cNvPr>
        <xdr:cNvSpPr txBox="1"/>
      </xdr:nvSpPr>
      <xdr:spPr>
        <a:xfrm>
          <a:off x="927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143527</xdr:rowOff>
    </xdr:from>
    <xdr:ext cx="405111" cy="259045"/>
    <xdr:sp macro="" textlink="">
      <xdr:nvSpPr>
        <xdr:cNvPr id="236" name="n_1mainValue【市民会館】&#10;有形固定資産減価償却率">
          <a:extLst>
            <a:ext uri="{FF2B5EF4-FFF2-40B4-BE49-F238E27FC236}">
              <a16:creationId xmlns:a16="http://schemas.microsoft.com/office/drawing/2014/main" id="{A3526310-8B3E-41A9-8054-E2C0C54F2958}"/>
            </a:ext>
          </a:extLst>
        </xdr:cNvPr>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237" name="n_2mainValue【市民会館】&#10;有形固定資産減価償却率">
          <a:extLst>
            <a:ext uri="{FF2B5EF4-FFF2-40B4-BE49-F238E27FC236}">
              <a16:creationId xmlns:a16="http://schemas.microsoft.com/office/drawing/2014/main" id="{1ECFD623-3785-4E08-A435-99532D2E8F73}"/>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95902</xdr:rowOff>
    </xdr:from>
    <xdr:ext cx="405111" cy="259045"/>
    <xdr:sp macro="" textlink="">
      <xdr:nvSpPr>
        <xdr:cNvPr id="238" name="n_3mainValue【市民会館】&#10;有形固定資産減価償却率">
          <a:extLst>
            <a:ext uri="{FF2B5EF4-FFF2-40B4-BE49-F238E27FC236}">
              <a16:creationId xmlns:a16="http://schemas.microsoft.com/office/drawing/2014/main" id="{CF1E13E9-064F-4E1A-98DB-1C13687C8E0C}"/>
            </a:ext>
          </a:extLst>
        </xdr:cNvPr>
        <xdr:cNvSpPr txBox="1"/>
      </xdr:nvSpPr>
      <xdr:spPr>
        <a:xfrm>
          <a:off x="1816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239" name="n_4mainValue【市民会館】&#10;有形固定資産減価償却率">
          <a:extLst>
            <a:ext uri="{FF2B5EF4-FFF2-40B4-BE49-F238E27FC236}">
              <a16:creationId xmlns:a16="http://schemas.microsoft.com/office/drawing/2014/main" id="{A853FCB0-1E82-4197-B638-AC2DACD5946F}"/>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21091B02-5F27-44F3-84C4-449A2647F7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26F6E1F9-BD2F-49A8-8FFF-86BB3F88799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F8A4C13F-3FD4-4D5C-990E-6456F9FBFC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E65EBFA5-56B8-4EBE-96D4-4F9A8D0B97E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5FF7A0F5-4684-430D-B75C-A6CD0D06E5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FA7F2442-7F96-4D3D-8CD5-20A66A20E4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59C26F75-154C-4097-ACAB-2FAD70E8A9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4B8C1BCA-063E-4482-A4BB-EDA30862C1C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A9107226-EE4E-4CCD-B716-21D75922E51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E24179A8-B8FF-4C2A-AF0E-1CDAC75DCA1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50" name="直線コネクタ 249">
          <a:extLst>
            <a:ext uri="{FF2B5EF4-FFF2-40B4-BE49-F238E27FC236}">
              <a16:creationId xmlns:a16="http://schemas.microsoft.com/office/drawing/2014/main" id="{CB3EC4AC-D246-42AB-B46D-BA3D3A0EB9D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51" name="テキスト ボックス 250">
          <a:extLst>
            <a:ext uri="{FF2B5EF4-FFF2-40B4-BE49-F238E27FC236}">
              <a16:creationId xmlns:a16="http://schemas.microsoft.com/office/drawing/2014/main" id="{2C553175-6203-4D17-800F-A6E3500E4C1D}"/>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52" name="直線コネクタ 251">
          <a:extLst>
            <a:ext uri="{FF2B5EF4-FFF2-40B4-BE49-F238E27FC236}">
              <a16:creationId xmlns:a16="http://schemas.microsoft.com/office/drawing/2014/main" id="{E69138B2-9971-40F9-B33C-73549E0EFE9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53" name="テキスト ボックス 252">
          <a:extLst>
            <a:ext uri="{FF2B5EF4-FFF2-40B4-BE49-F238E27FC236}">
              <a16:creationId xmlns:a16="http://schemas.microsoft.com/office/drawing/2014/main" id="{3B50D001-DDA2-4981-87D8-F8955600C0F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54" name="直線コネクタ 253">
          <a:extLst>
            <a:ext uri="{FF2B5EF4-FFF2-40B4-BE49-F238E27FC236}">
              <a16:creationId xmlns:a16="http://schemas.microsoft.com/office/drawing/2014/main" id="{5A126F97-9884-4398-9FF8-1B3A3B2B843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55" name="テキスト ボックス 254">
          <a:extLst>
            <a:ext uri="{FF2B5EF4-FFF2-40B4-BE49-F238E27FC236}">
              <a16:creationId xmlns:a16="http://schemas.microsoft.com/office/drawing/2014/main" id="{BF211A6C-AD68-4237-A42C-F78F1858EC1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56" name="直線コネクタ 255">
          <a:extLst>
            <a:ext uri="{FF2B5EF4-FFF2-40B4-BE49-F238E27FC236}">
              <a16:creationId xmlns:a16="http://schemas.microsoft.com/office/drawing/2014/main" id="{0415E8C1-E78E-4C30-9598-E7C5186A3CF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57" name="テキスト ボックス 256">
          <a:extLst>
            <a:ext uri="{FF2B5EF4-FFF2-40B4-BE49-F238E27FC236}">
              <a16:creationId xmlns:a16="http://schemas.microsoft.com/office/drawing/2014/main" id="{D54FAAE4-FC32-4F06-8C01-8C169545C3CB}"/>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DE5BDCAB-59CC-4C2E-B766-98C5B0A9B27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05E8F48D-8EAE-443D-B8BF-0D6E8341208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EADE9144-3A5A-4B2A-B50F-7317BCA2945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45568</xdr:rowOff>
    </xdr:to>
    <xdr:cxnSp macro="">
      <xdr:nvCxnSpPr>
        <xdr:cNvPr id="261" name="直線コネクタ 260">
          <a:extLst>
            <a:ext uri="{FF2B5EF4-FFF2-40B4-BE49-F238E27FC236}">
              <a16:creationId xmlns:a16="http://schemas.microsoft.com/office/drawing/2014/main" id="{3AC93D00-FA98-4960-AA49-FD510C71B612}"/>
            </a:ext>
          </a:extLst>
        </xdr:cNvPr>
        <xdr:cNvCxnSpPr/>
      </xdr:nvCxnSpPr>
      <xdr:spPr>
        <a:xfrm flipV="1">
          <a:off x="10476865" y="17084039"/>
          <a:ext cx="0" cy="147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49395</xdr:rowOff>
    </xdr:from>
    <xdr:ext cx="469744" cy="259045"/>
    <xdr:sp macro="" textlink="">
      <xdr:nvSpPr>
        <xdr:cNvPr id="262" name="【市民会館】&#10;一人当たり面積最小値テキスト">
          <a:extLst>
            <a:ext uri="{FF2B5EF4-FFF2-40B4-BE49-F238E27FC236}">
              <a16:creationId xmlns:a16="http://schemas.microsoft.com/office/drawing/2014/main" id="{BBDE36B1-838E-4F3A-BFE2-60A120A8EBB3}"/>
            </a:ext>
          </a:extLst>
        </xdr:cNvPr>
        <xdr:cNvSpPr txBox="1"/>
      </xdr:nvSpPr>
      <xdr:spPr>
        <a:xfrm>
          <a:off x="10515600" y="185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45568</xdr:rowOff>
    </xdr:from>
    <xdr:to>
      <xdr:col>55</xdr:col>
      <xdr:colOff>88900</xdr:colOff>
      <xdr:row>108</xdr:row>
      <xdr:rowOff>45568</xdr:rowOff>
    </xdr:to>
    <xdr:cxnSp macro="">
      <xdr:nvCxnSpPr>
        <xdr:cNvPr id="263" name="直線コネクタ 262">
          <a:extLst>
            <a:ext uri="{FF2B5EF4-FFF2-40B4-BE49-F238E27FC236}">
              <a16:creationId xmlns:a16="http://schemas.microsoft.com/office/drawing/2014/main" id="{594CB2D8-C3D4-4FD0-B9EB-EACB4A67003D}"/>
            </a:ext>
          </a:extLst>
        </xdr:cNvPr>
        <xdr:cNvCxnSpPr/>
      </xdr:nvCxnSpPr>
      <xdr:spPr>
        <a:xfrm>
          <a:off x="10388600" y="1856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264" name="【市民会館】&#10;一人当たり面積最大値テキスト">
          <a:extLst>
            <a:ext uri="{FF2B5EF4-FFF2-40B4-BE49-F238E27FC236}">
              <a16:creationId xmlns:a16="http://schemas.microsoft.com/office/drawing/2014/main" id="{6EBD139E-ADAF-4630-8B65-9F0E4C8F25D1}"/>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265" name="直線コネクタ 264">
          <a:extLst>
            <a:ext uri="{FF2B5EF4-FFF2-40B4-BE49-F238E27FC236}">
              <a16:creationId xmlns:a16="http://schemas.microsoft.com/office/drawing/2014/main" id="{36274179-93CC-42E6-BAD9-9EF1D7B35EEF}"/>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80281</xdr:rowOff>
    </xdr:from>
    <xdr:ext cx="469744" cy="259045"/>
    <xdr:sp macro="" textlink="">
      <xdr:nvSpPr>
        <xdr:cNvPr id="266" name="【市民会館】&#10;一人当たり面積平均値テキスト">
          <a:extLst>
            <a:ext uri="{FF2B5EF4-FFF2-40B4-BE49-F238E27FC236}">
              <a16:creationId xmlns:a16="http://schemas.microsoft.com/office/drawing/2014/main" id="{415020F0-2E31-443B-845B-61717EF74603}"/>
            </a:ext>
          </a:extLst>
        </xdr:cNvPr>
        <xdr:cNvSpPr txBox="1"/>
      </xdr:nvSpPr>
      <xdr:spPr>
        <a:xfrm>
          <a:off x="10515600" y="1791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57404</xdr:rowOff>
    </xdr:from>
    <xdr:to>
      <xdr:col>55</xdr:col>
      <xdr:colOff>50800</xdr:colOff>
      <xdr:row>105</xdr:row>
      <xdr:rowOff>159004</xdr:rowOff>
    </xdr:to>
    <xdr:sp macro="" textlink="">
      <xdr:nvSpPr>
        <xdr:cNvPr id="267" name="フローチャート: 判断 266">
          <a:extLst>
            <a:ext uri="{FF2B5EF4-FFF2-40B4-BE49-F238E27FC236}">
              <a16:creationId xmlns:a16="http://schemas.microsoft.com/office/drawing/2014/main" id="{2007DC1F-6C7F-453A-A43B-E9D001E7A4BF}"/>
            </a:ext>
          </a:extLst>
        </xdr:cNvPr>
        <xdr:cNvSpPr/>
      </xdr:nvSpPr>
      <xdr:spPr>
        <a:xfrm>
          <a:off x="10426700" y="180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89408</xdr:rowOff>
    </xdr:from>
    <xdr:to>
      <xdr:col>50</xdr:col>
      <xdr:colOff>165100</xdr:colOff>
      <xdr:row>106</xdr:row>
      <xdr:rowOff>19558</xdr:rowOff>
    </xdr:to>
    <xdr:sp macro="" textlink="">
      <xdr:nvSpPr>
        <xdr:cNvPr id="268" name="フローチャート: 判断 267">
          <a:extLst>
            <a:ext uri="{FF2B5EF4-FFF2-40B4-BE49-F238E27FC236}">
              <a16:creationId xmlns:a16="http://schemas.microsoft.com/office/drawing/2014/main" id="{C36745BD-D36E-482A-A2F5-FDC8056031D5}"/>
            </a:ext>
          </a:extLst>
        </xdr:cNvPr>
        <xdr:cNvSpPr/>
      </xdr:nvSpPr>
      <xdr:spPr>
        <a:xfrm>
          <a:off x="9588500" y="1809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102667</xdr:rowOff>
    </xdr:from>
    <xdr:to>
      <xdr:col>46</xdr:col>
      <xdr:colOff>38100</xdr:colOff>
      <xdr:row>106</xdr:row>
      <xdr:rowOff>32817</xdr:rowOff>
    </xdr:to>
    <xdr:sp macro="" textlink="">
      <xdr:nvSpPr>
        <xdr:cNvPr id="269" name="フローチャート: 判断 268">
          <a:extLst>
            <a:ext uri="{FF2B5EF4-FFF2-40B4-BE49-F238E27FC236}">
              <a16:creationId xmlns:a16="http://schemas.microsoft.com/office/drawing/2014/main" id="{7B90FE3C-536C-4D2A-AC6B-1E753B95CB87}"/>
            </a:ext>
          </a:extLst>
        </xdr:cNvPr>
        <xdr:cNvSpPr/>
      </xdr:nvSpPr>
      <xdr:spPr>
        <a:xfrm>
          <a:off x="8699500" y="1810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2997</xdr:rowOff>
    </xdr:from>
    <xdr:to>
      <xdr:col>41</xdr:col>
      <xdr:colOff>101600</xdr:colOff>
      <xdr:row>106</xdr:row>
      <xdr:rowOff>104597</xdr:rowOff>
    </xdr:to>
    <xdr:sp macro="" textlink="">
      <xdr:nvSpPr>
        <xdr:cNvPr id="270" name="フローチャート: 判断 269">
          <a:extLst>
            <a:ext uri="{FF2B5EF4-FFF2-40B4-BE49-F238E27FC236}">
              <a16:creationId xmlns:a16="http://schemas.microsoft.com/office/drawing/2014/main" id="{9C62FA33-2AF6-4EAE-9AC6-D2B1496D3D40}"/>
            </a:ext>
          </a:extLst>
        </xdr:cNvPr>
        <xdr:cNvSpPr/>
      </xdr:nvSpPr>
      <xdr:spPr>
        <a:xfrm>
          <a:off x="7810500" y="1817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153415</xdr:rowOff>
    </xdr:from>
    <xdr:to>
      <xdr:col>36</xdr:col>
      <xdr:colOff>165100</xdr:colOff>
      <xdr:row>107</xdr:row>
      <xdr:rowOff>83565</xdr:rowOff>
    </xdr:to>
    <xdr:sp macro="" textlink="">
      <xdr:nvSpPr>
        <xdr:cNvPr id="271" name="フローチャート: 判断 270">
          <a:extLst>
            <a:ext uri="{FF2B5EF4-FFF2-40B4-BE49-F238E27FC236}">
              <a16:creationId xmlns:a16="http://schemas.microsoft.com/office/drawing/2014/main" id="{81D15705-1BF0-48E9-9E59-E7298A77B237}"/>
            </a:ext>
          </a:extLst>
        </xdr:cNvPr>
        <xdr:cNvSpPr/>
      </xdr:nvSpPr>
      <xdr:spPr>
        <a:xfrm>
          <a:off x="6921500" y="1832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EB9202DB-99E9-4194-BD78-0D0CB8F77BF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1DA73056-AB58-40A6-A1CB-EF4F5F9FED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9EB8CBC4-5A4E-4593-9936-E2C6BC231B5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CE44C225-6FE6-449C-B525-5B2FB4D64CE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4658FA8B-20A8-458D-99E2-7B5A010CB5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96723</xdr:rowOff>
    </xdr:from>
    <xdr:to>
      <xdr:col>55</xdr:col>
      <xdr:colOff>50800</xdr:colOff>
      <xdr:row>106</xdr:row>
      <xdr:rowOff>26873</xdr:rowOff>
    </xdr:to>
    <xdr:sp macro="" textlink="">
      <xdr:nvSpPr>
        <xdr:cNvPr id="277" name="楕円 276">
          <a:extLst>
            <a:ext uri="{FF2B5EF4-FFF2-40B4-BE49-F238E27FC236}">
              <a16:creationId xmlns:a16="http://schemas.microsoft.com/office/drawing/2014/main" id="{0EE9D1C2-6EAE-4CCA-8524-A36DA094A565}"/>
            </a:ext>
          </a:extLst>
        </xdr:cNvPr>
        <xdr:cNvSpPr/>
      </xdr:nvSpPr>
      <xdr:spPr>
        <a:xfrm>
          <a:off x="10426700" y="180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75150</xdr:rowOff>
    </xdr:from>
    <xdr:ext cx="469744" cy="259045"/>
    <xdr:sp macro="" textlink="">
      <xdr:nvSpPr>
        <xdr:cNvPr id="278" name="【市民会館】&#10;一人当たり面積該当値テキスト">
          <a:extLst>
            <a:ext uri="{FF2B5EF4-FFF2-40B4-BE49-F238E27FC236}">
              <a16:creationId xmlns:a16="http://schemas.microsoft.com/office/drawing/2014/main" id="{097652D3-C1E1-4B6A-98E4-7D9917E3D66E}"/>
            </a:ext>
          </a:extLst>
        </xdr:cNvPr>
        <xdr:cNvSpPr txBox="1"/>
      </xdr:nvSpPr>
      <xdr:spPr>
        <a:xfrm>
          <a:off x="10515600" y="1807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108153</xdr:rowOff>
    </xdr:from>
    <xdr:to>
      <xdr:col>50</xdr:col>
      <xdr:colOff>165100</xdr:colOff>
      <xdr:row>106</xdr:row>
      <xdr:rowOff>38303</xdr:rowOff>
    </xdr:to>
    <xdr:sp macro="" textlink="">
      <xdr:nvSpPr>
        <xdr:cNvPr id="279" name="楕円 278">
          <a:extLst>
            <a:ext uri="{FF2B5EF4-FFF2-40B4-BE49-F238E27FC236}">
              <a16:creationId xmlns:a16="http://schemas.microsoft.com/office/drawing/2014/main" id="{96A447B9-1FFD-4A78-9F2F-BCE72C4B6993}"/>
            </a:ext>
          </a:extLst>
        </xdr:cNvPr>
        <xdr:cNvSpPr/>
      </xdr:nvSpPr>
      <xdr:spPr>
        <a:xfrm>
          <a:off x="9588500" y="181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147523</xdr:rowOff>
    </xdr:from>
    <xdr:to>
      <xdr:col>55</xdr:col>
      <xdr:colOff>0</xdr:colOff>
      <xdr:row>105</xdr:row>
      <xdr:rowOff>158953</xdr:rowOff>
    </xdr:to>
    <xdr:cxnSp macro="">
      <xdr:nvCxnSpPr>
        <xdr:cNvPr id="280" name="直線コネクタ 279">
          <a:extLst>
            <a:ext uri="{FF2B5EF4-FFF2-40B4-BE49-F238E27FC236}">
              <a16:creationId xmlns:a16="http://schemas.microsoft.com/office/drawing/2014/main" id="{D103AA54-6F9E-4371-BE16-4659F7EC6BA4}"/>
            </a:ext>
          </a:extLst>
        </xdr:cNvPr>
        <xdr:cNvCxnSpPr/>
      </xdr:nvCxnSpPr>
      <xdr:spPr>
        <a:xfrm flipV="1">
          <a:off x="9639300" y="1814977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115926</xdr:rowOff>
    </xdr:from>
    <xdr:to>
      <xdr:col>46</xdr:col>
      <xdr:colOff>38100</xdr:colOff>
      <xdr:row>106</xdr:row>
      <xdr:rowOff>46076</xdr:rowOff>
    </xdr:to>
    <xdr:sp macro="" textlink="">
      <xdr:nvSpPr>
        <xdr:cNvPr id="281" name="楕円 280">
          <a:extLst>
            <a:ext uri="{FF2B5EF4-FFF2-40B4-BE49-F238E27FC236}">
              <a16:creationId xmlns:a16="http://schemas.microsoft.com/office/drawing/2014/main" id="{A0F6B14C-AAC0-4BA7-9155-C3DF760C04BA}"/>
            </a:ext>
          </a:extLst>
        </xdr:cNvPr>
        <xdr:cNvSpPr/>
      </xdr:nvSpPr>
      <xdr:spPr>
        <a:xfrm>
          <a:off x="8699500" y="1811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158953</xdr:rowOff>
    </xdr:from>
    <xdr:to>
      <xdr:col>50</xdr:col>
      <xdr:colOff>114300</xdr:colOff>
      <xdr:row>105</xdr:row>
      <xdr:rowOff>166726</xdr:rowOff>
    </xdr:to>
    <xdr:cxnSp macro="">
      <xdr:nvCxnSpPr>
        <xdr:cNvPr id="282" name="直線コネクタ 281">
          <a:extLst>
            <a:ext uri="{FF2B5EF4-FFF2-40B4-BE49-F238E27FC236}">
              <a16:creationId xmlns:a16="http://schemas.microsoft.com/office/drawing/2014/main" id="{D5D425A5-5E2F-4C39-B649-E1A54AAC83B4}"/>
            </a:ext>
          </a:extLst>
        </xdr:cNvPr>
        <xdr:cNvCxnSpPr/>
      </xdr:nvCxnSpPr>
      <xdr:spPr>
        <a:xfrm flipV="1">
          <a:off x="8750300" y="1816120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71120</xdr:rowOff>
    </xdr:from>
    <xdr:to>
      <xdr:col>41</xdr:col>
      <xdr:colOff>101600</xdr:colOff>
      <xdr:row>106</xdr:row>
      <xdr:rowOff>1270</xdr:rowOff>
    </xdr:to>
    <xdr:sp macro="" textlink="">
      <xdr:nvSpPr>
        <xdr:cNvPr id="283" name="楕円 282">
          <a:extLst>
            <a:ext uri="{FF2B5EF4-FFF2-40B4-BE49-F238E27FC236}">
              <a16:creationId xmlns:a16="http://schemas.microsoft.com/office/drawing/2014/main" id="{009ECB71-825E-4E35-95BF-40BD9F966E78}"/>
            </a:ext>
          </a:extLst>
        </xdr:cNvPr>
        <xdr:cNvSpPr/>
      </xdr:nvSpPr>
      <xdr:spPr>
        <a:xfrm>
          <a:off x="781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121920</xdr:rowOff>
    </xdr:from>
    <xdr:to>
      <xdr:col>45</xdr:col>
      <xdr:colOff>177800</xdr:colOff>
      <xdr:row>105</xdr:row>
      <xdr:rowOff>166726</xdr:rowOff>
    </xdr:to>
    <xdr:cxnSp macro="">
      <xdr:nvCxnSpPr>
        <xdr:cNvPr id="284" name="直線コネクタ 283">
          <a:extLst>
            <a:ext uri="{FF2B5EF4-FFF2-40B4-BE49-F238E27FC236}">
              <a16:creationId xmlns:a16="http://schemas.microsoft.com/office/drawing/2014/main" id="{4491B8E4-2DE9-4BCF-93ED-58A696FE4CEA}"/>
            </a:ext>
          </a:extLst>
        </xdr:cNvPr>
        <xdr:cNvCxnSpPr/>
      </xdr:nvCxnSpPr>
      <xdr:spPr>
        <a:xfrm>
          <a:off x="7861300" y="18124170"/>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83007</xdr:rowOff>
    </xdr:from>
    <xdr:to>
      <xdr:col>36</xdr:col>
      <xdr:colOff>165100</xdr:colOff>
      <xdr:row>106</xdr:row>
      <xdr:rowOff>13157</xdr:rowOff>
    </xdr:to>
    <xdr:sp macro="" textlink="">
      <xdr:nvSpPr>
        <xdr:cNvPr id="285" name="楕円 284">
          <a:extLst>
            <a:ext uri="{FF2B5EF4-FFF2-40B4-BE49-F238E27FC236}">
              <a16:creationId xmlns:a16="http://schemas.microsoft.com/office/drawing/2014/main" id="{83371A51-6945-4B69-A075-BC7F39B4EFC1}"/>
            </a:ext>
          </a:extLst>
        </xdr:cNvPr>
        <xdr:cNvSpPr/>
      </xdr:nvSpPr>
      <xdr:spPr>
        <a:xfrm>
          <a:off x="6921500" y="180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121920</xdr:rowOff>
    </xdr:from>
    <xdr:to>
      <xdr:col>41</xdr:col>
      <xdr:colOff>50800</xdr:colOff>
      <xdr:row>105</xdr:row>
      <xdr:rowOff>133807</xdr:rowOff>
    </xdr:to>
    <xdr:cxnSp macro="">
      <xdr:nvCxnSpPr>
        <xdr:cNvPr id="286" name="直線コネクタ 285">
          <a:extLst>
            <a:ext uri="{FF2B5EF4-FFF2-40B4-BE49-F238E27FC236}">
              <a16:creationId xmlns:a16="http://schemas.microsoft.com/office/drawing/2014/main" id="{6A153078-6454-4EFA-B0A8-78819B27CE52}"/>
            </a:ext>
          </a:extLst>
        </xdr:cNvPr>
        <xdr:cNvCxnSpPr/>
      </xdr:nvCxnSpPr>
      <xdr:spPr>
        <a:xfrm flipV="1">
          <a:off x="6972300" y="1812417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36085</xdr:rowOff>
    </xdr:from>
    <xdr:ext cx="469744" cy="259045"/>
    <xdr:sp macro="" textlink="">
      <xdr:nvSpPr>
        <xdr:cNvPr id="287" name="n_1aveValue【市民会館】&#10;一人当たり面積">
          <a:extLst>
            <a:ext uri="{FF2B5EF4-FFF2-40B4-BE49-F238E27FC236}">
              <a16:creationId xmlns:a16="http://schemas.microsoft.com/office/drawing/2014/main" id="{1BC9BC2C-AD4F-4F62-82AF-166DDF062F1A}"/>
            </a:ext>
          </a:extLst>
        </xdr:cNvPr>
        <xdr:cNvSpPr txBox="1"/>
      </xdr:nvSpPr>
      <xdr:spPr>
        <a:xfrm>
          <a:off x="9391727" y="1786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49344</xdr:rowOff>
    </xdr:from>
    <xdr:ext cx="469744" cy="259045"/>
    <xdr:sp macro="" textlink="">
      <xdr:nvSpPr>
        <xdr:cNvPr id="288" name="n_2aveValue【市民会館】&#10;一人当たり面積">
          <a:extLst>
            <a:ext uri="{FF2B5EF4-FFF2-40B4-BE49-F238E27FC236}">
              <a16:creationId xmlns:a16="http://schemas.microsoft.com/office/drawing/2014/main" id="{2D57937B-F27A-4E06-8F4E-27A2941E22D2}"/>
            </a:ext>
          </a:extLst>
        </xdr:cNvPr>
        <xdr:cNvSpPr txBox="1"/>
      </xdr:nvSpPr>
      <xdr:spPr>
        <a:xfrm>
          <a:off x="8515427" y="1788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95724</xdr:rowOff>
    </xdr:from>
    <xdr:ext cx="469744" cy="259045"/>
    <xdr:sp macro="" textlink="">
      <xdr:nvSpPr>
        <xdr:cNvPr id="289" name="n_3aveValue【市民会館】&#10;一人当たり面積">
          <a:extLst>
            <a:ext uri="{FF2B5EF4-FFF2-40B4-BE49-F238E27FC236}">
              <a16:creationId xmlns:a16="http://schemas.microsoft.com/office/drawing/2014/main" id="{108C0452-D92F-4C94-A3B6-CAE7D24FD712}"/>
            </a:ext>
          </a:extLst>
        </xdr:cNvPr>
        <xdr:cNvSpPr txBox="1"/>
      </xdr:nvSpPr>
      <xdr:spPr>
        <a:xfrm>
          <a:off x="7626427" y="182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74692</xdr:rowOff>
    </xdr:from>
    <xdr:ext cx="469744" cy="259045"/>
    <xdr:sp macro="" textlink="">
      <xdr:nvSpPr>
        <xdr:cNvPr id="290" name="n_4aveValue【市民会館】&#10;一人当たり面積">
          <a:extLst>
            <a:ext uri="{FF2B5EF4-FFF2-40B4-BE49-F238E27FC236}">
              <a16:creationId xmlns:a16="http://schemas.microsoft.com/office/drawing/2014/main" id="{C4F18B1B-474A-4034-8AA3-6289D0562399}"/>
            </a:ext>
          </a:extLst>
        </xdr:cNvPr>
        <xdr:cNvSpPr txBox="1"/>
      </xdr:nvSpPr>
      <xdr:spPr>
        <a:xfrm>
          <a:off x="6737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29430</xdr:rowOff>
    </xdr:from>
    <xdr:ext cx="469744" cy="259045"/>
    <xdr:sp macro="" textlink="">
      <xdr:nvSpPr>
        <xdr:cNvPr id="291" name="n_1mainValue【市民会館】&#10;一人当たり面積">
          <a:extLst>
            <a:ext uri="{FF2B5EF4-FFF2-40B4-BE49-F238E27FC236}">
              <a16:creationId xmlns:a16="http://schemas.microsoft.com/office/drawing/2014/main" id="{2DF8E059-449B-45AF-AF06-BE5EA4A642BF}"/>
            </a:ext>
          </a:extLst>
        </xdr:cNvPr>
        <xdr:cNvSpPr txBox="1"/>
      </xdr:nvSpPr>
      <xdr:spPr>
        <a:xfrm>
          <a:off x="9391727" y="182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37203</xdr:rowOff>
    </xdr:from>
    <xdr:ext cx="469744" cy="259045"/>
    <xdr:sp macro="" textlink="">
      <xdr:nvSpPr>
        <xdr:cNvPr id="292" name="n_2mainValue【市民会館】&#10;一人当たり面積">
          <a:extLst>
            <a:ext uri="{FF2B5EF4-FFF2-40B4-BE49-F238E27FC236}">
              <a16:creationId xmlns:a16="http://schemas.microsoft.com/office/drawing/2014/main" id="{8AF0E3EC-E605-4779-8056-04D287083593}"/>
            </a:ext>
          </a:extLst>
        </xdr:cNvPr>
        <xdr:cNvSpPr txBox="1"/>
      </xdr:nvSpPr>
      <xdr:spPr>
        <a:xfrm>
          <a:off x="8515427" y="182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17797</xdr:rowOff>
    </xdr:from>
    <xdr:ext cx="469744" cy="259045"/>
    <xdr:sp macro="" textlink="">
      <xdr:nvSpPr>
        <xdr:cNvPr id="293" name="n_3mainValue【市民会館】&#10;一人当たり面積">
          <a:extLst>
            <a:ext uri="{FF2B5EF4-FFF2-40B4-BE49-F238E27FC236}">
              <a16:creationId xmlns:a16="http://schemas.microsoft.com/office/drawing/2014/main" id="{EAFD5249-EDD5-42B2-B998-A70336552F0D}"/>
            </a:ext>
          </a:extLst>
        </xdr:cNvPr>
        <xdr:cNvSpPr txBox="1"/>
      </xdr:nvSpPr>
      <xdr:spPr>
        <a:xfrm>
          <a:off x="7626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29684</xdr:rowOff>
    </xdr:from>
    <xdr:ext cx="469744" cy="259045"/>
    <xdr:sp macro="" textlink="">
      <xdr:nvSpPr>
        <xdr:cNvPr id="294" name="n_4mainValue【市民会館】&#10;一人当たり面積">
          <a:extLst>
            <a:ext uri="{FF2B5EF4-FFF2-40B4-BE49-F238E27FC236}">
              <a16:creationId xmlns:a16="http://schemas.microsoft.com/office/drawing/2014/main" id="{A6AF971F-8902-4AE0-8B5C-AB679FF63290}"/>
            </a:ext>
          </a:extLst>
        </xdr:cNvPr>
        <xdr:cNvSpPr txBox="1"/>
      </xdr:nvSpPr>
      <xdr:spPr>
        <a:xfrm>
          <a:off x="6737427" y="1786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9D91B83F-0CC4-4C0B-8835-2F36AD6CBC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B6AA7531-C6C7-4DD6-BD80-3A25CE91AE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9AEFF1F8-DBB7-4118-9A39-B34EB4140E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3998F87C-AA02-47FA-8136-61DAF7DA6F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436979D5-A6B0-4CE5-9FF2-A5F3A02E80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BACFC66A-FD17-4495-8790-E8D32F8BE6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FF151DB7-BFA3-45FF-941E-9AB95A52D1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8EAC653C-35E5-47AF-B434-E62D1C749D3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5969E6F2-E4AA-4787-87BF-C1340265C0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5F2418E3-9410-4D13-BAA3-DBC558861E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C723FACA-BE01-45B4-B158-9AE8C93801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26F20D8D-A9B1-4867-B693-5C2E0C7ED7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A516D3A9-ED8C-42FE-8C93-70350D6B5A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F3491754-C6F9-4BAA-9795-C9066E00CD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3371EFF7-06D7-418A-88D9-ECBBB6ABF7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8DFD9710-4BDE-46C2-B7CB-967DC1D8EC6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2E855B31-FEF7-4F3C-8118-E3C16DA0C9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EFA66605-EE24-4B01-9AF5-512EA3CF0AB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AECD12E4-964E-406E-BEF2-94B12A20C1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043BB843-D28F-4516-A9A7-81B250F425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208E5D45-B011-4702-A52D-CCC437CB83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5BE5FAA4-F157-4C5D-8C82-F47B7B04520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FF728A72-629A-4725-8556-E07DBCB6EED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AB638198-F137-412B-A1FA-C6E334409AD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C6702D5D-CD2D-4B0F-8D52-E23794B877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FBF6A9E3-583C-4DC5-BB9E-945C8F7F86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621F0B48-7DEC-4D2A-ABD8-12B6A1B246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7F52D0F5-C8B8-4550-B259-D81B47C9C0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5C77FB4D-D35A-4871-9439-C723036BC2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D371BBAE-199A-4FC0-A39B-7D5AB7EFACD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BE427C8C-4937-4C9F-8437-2356BE95A0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38714650-8921-45B4-9B0C-D978AB1C02C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FD14A290-9FA3-462F-8D34-9269AC4A9D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572EF15A-7BBC-4FE6-B9EF-AA6AC191E2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C8E897A4-2EF3-4C28-9123-C6A46091A6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07819ABE-CE8E-496E-A20A-CAC2BE64D1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3F9CFCE5-5E95-42E4-AC3E-F3469D389F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DD03D602-9243-4289-989C-FF99A5E173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09CA7D45-A22A-4298-B162-8A83497F96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22B58844-614B-4047-B853-FC11902BB34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5" name="正方形/長方形 334">
          <a:extLst>
            <a:ext uri="{FF2B5EF4-FFF2-40B4-BE49-F238E27FC236}">
              <a16:creationId xmlns:a16="http://schemas.microsoft.com/office/drawing/2014/main" id="{7CDEB742-18F8-4888-825B-A3EB01F4E0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6" name="正方形/長方形 335">
          <a:extLst>
            <a:ext uri="{FF2B5EF4-FFF2-40B4-BE49-F238E27FC236}">
              <a16:creationId xmlns:a16="http://schemas.microsoft.com/office/drawing/2014/main" id="{1E22F23F-F036-4990-B4C8-56899B543D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37" name="正方形/長方形 336">
          <a:extLst>
            <a:ext uri="{FF2B5EF4-FFF2-40B4-BE49-F238E27FC236}">
              <a16:creationId xmlns:a16="http://schemas.microsoft.com/office/drawing/2014/main" id="{74576351-0410-4EC0-89C9-066779BA69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38" name="正方形/長方形 337">
          <a:extLst>
            <a:ext uri="{FF2B5EF4-FFF2-40B4-BE49-F238E27FC236}">
              <a16:creationId xmlns:a16="http://schemas.microsoft.com/office/drawing/2014/main" id="{D5536D44-C3A0-44F9-8295-C89BBAD13C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39" name="正方形/長方形 338">
          <a:extLst>
            <a:ext uri="{FF2B5EF4-FFF2-40B4-BE49-F238E27FC236}">
              <a16:creationId xmlns:a16="http://schemas.microsoft.com/office/drawing/2014/main" id="{3F4EAAF3-9004-4F0D-8855-2201877F46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0" name="正方形/長方形 339">
          <a:extLst>
            <a:ext uri="{FF2B5EF4-FFF2-40B4-BE49-F238E27FC236}">
              <a16:creationId xmlns:a16="http://schemas.microsoft.com/office/drawing/2014/main" id="{19A59044-8CBC-4F6F-ADFF-FDDA5C64DA2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1" name="正方形/長方形 340">
          <a:extLst>
            <a:ext uri="{FF2B5EF4-FFF2-40B4-BE49-F238E27FC236}">
              <a16:creationId xmlns:a16="http://schemas.microsoft.com/office/drawing/2014/main" id="{7E47F5F3-106C-4E37-8B93-CFCFAC6065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2" name="正方形/長方形 341">
          <a:extLst>
            <a:ext uri="{FF2B5EF4-FFF2-40B4-BE49-F238E27FC236}">
              <a16:creationId xmlns:a16="http://schemas.microsoft.com/office/drawing/2014/main" id="{DB4D1B73-D549-4173-AFC8-D540DDA9791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3" name="正方形/長方形 342">
          <a:extLst>
            <a:ext uri="{FF2B5EF4-FFF2-40B4-BE49-F238E27FC236}">
              <a16:creationId xmlns:a16="http://schemas.microsoft.com/office/drawing/2014/main" id="{E71FA0B2-EE7B-4D9D-B036-B7A19CB54B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4" name="正方形/長方形 343">
          <a:extLst>
            <a:ext uri="{FF2B5EF4-FFF2-40B4-BE49-F238E27FC236}">
              <a16:creationId xmlns:a16="http://schemas.microsoft.com/office/drawing/2014/main" id="{32E9B4AE-ACCB-4E18-B884-B29962CE4E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5" name="正方形/長方形 344">
          <a:extLst>
            <a:ext uri="{FF2B5EF4-FFF2-40B4-BE49-F238E27FC236}">
              <a16:creationId xmlns:a16="http://schemas.microsoft.com/office/drawing/2014/main" id="{12025284-DFAD-4861-9BDA-12C2B7E679D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6" name="正方形/長方形 345">
          <a:extLst>
            <a:ext uri="{FF2B5EF4-FFF2-40B4-BE49-F238E27FC236}">
              <a16:creationId xmlns:a16="http://schemas.microsoft.com/office/drawing/2014/main" id="{02064138-D916-4E22-AD6F-B2C7EB6D8F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7" name="正方形/長方形 346">
          <a:extLst>
            <a:ext uri="{FF2B5EF4-FFF2-40B4-BE49-F238E27FC236}">
              <a16:creationId xmlns:a16="http://schemas.microsoft.com/office/drawing/2014/main" id="{312E9754-DA60-46A0-A807-D3B066505A8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8" name="正方形/長方形 347">
          <a:extLst>
            <a:ext uri="{FF2B5EF4-FFF2-40B4-BE49-F238E27FC236}">
              <a16:creationId xmlns:a16="http://schemas.microsoft.com/office/drawing/2014/main" id="{858A2116-4D40-43A1-AE0B-E743F9FD82A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9" name="正方形/長方形 348">
          <a:extLst>
            <a:ext uri="{FF2B5EF4-FFF2-40B4-BE49-F238E27FC236}">
              <a16:creationId xmlns:a16="http://schemas.microsoft.com/office/drawing/2014/main" id="{B57160EB-F864-48AF-9623-EFBBB2B5B7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0" name="正方形/長方形 349">
          <a:extLst>
            <a:ext uri="{FF2B5EF4-FFF2-40B4-BE49-F238E27FC236}">
              <a16:creationId xmlns:a16="http://schemas.microsoft.com/office/drawing/2014/main" id="{1B55D92E-4379-472E-911C-9ED681D7DB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1" name="テキスト ボックス 350">
          <a:extLst>
            <a:ext uri="{FF2B5EF4-FFF2-40B4-BE49-F238E27FC236}">
              <a16:creationId xmlns:a16="http://schemas.microsoft.com/office/drawing/2014/main" id="{1AC5B184-064C-4E82-AC64-3586560FDC6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2" name="直線コネクタ 351">
          <a:extLst>
            <a:ext uri="{FF2B5EF4-FFF2-40B4-BE49-F238E27FC236}">
              <a16:creationId xmlns:a16="http://schemas.microsoft.com/office/drawing/2014/main" id="{1B8FA057-79BC-4C27-91B3-2B02962BF04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DA4FE74E-5E1D-4333-B3C5-DCFB3BA752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4" name="直線コネクタ 353">
          <a:extLst>
            <a:ext uri="{FF2B5EF4-FFF2-40B4-BE49-F238E27FC236}">
              <a16:creationId xmlns:a16="http://schemas.microsoft.com/office/drawing/2014/main" id="{2926FB66-99B5-42CC-A0BD-738CDE4BA81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5" name="テキスト ボックス 354">
          <a:extLst>
            <a:ext uri="{FF2B5EF4-FFF2-40B4-BE49-F238E27FC236}">
              <a16:creationId xmlns:a16="http://schemas.microsoft.com/office/drawing/2014/main" id="{67ED745A-CA88-4689-A0A3-7EDC330ABF1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6" name="直線コネクタ 355">
          <a:extLst>
            <a:ext uri="{FF2B5EF4-FFF2-40B4-BE49-F238E27FC236}">
              <a16:creationId xmlns:a16="http://schemas.microsoft.com/office/drawing/2014/main" id="{D94CC2DA-6D43-4745-953A-A28D8DD3890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7" name="テキスト ボックス 356">
          <a:extLst>
            <a:ext uri="{FF2B5EF4-FFF2-40B4-BE49-F238E27FC236}">
              <a16:creationId xmlns:a16="http://schemas.microsoft.com/office/drawing/2014/main" id="{7AFF3A54-AF50-45C8-ACB8-4E3E90F5EA8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8" name="直線コネクタ 357">
          <a:extLst>
            <a:ext uri="{FF2B5EF4-FFF2-40B4-BE49-F238E27FC236}">
              <a16:creationId xmlns:a16="http://schemas.microsoft.com/office/drawing/2014/main" id="{F571AF91-53B2-44CC-ADAE-00588618F6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9" name="テキスト ボックス 358">
          <a:extLst>
            <a:ext uri="{FF2B5EF4-FFF2-40B4-BE49-F238E27FC236}">
              <a16:creationId xmlns:a16="http://schemas.microsoft.com/office/drawing/2014/main" id="{BF589E56-7A76-4C1C-AA38-E7672BC7157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0" name="直線コネクタ 359">
          <a:extLst>
            <a:ext uri="{FF2B5EF4-FFF2-40B4-BE49-F238E27FC236}">
              <a16:creationId xmlns:a16="http://schemas.microsoft.com/office/drawing/2014/main" id="{BAB87B55-08AF-4717-99A5-3DE072660BD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1" name="テキスト ボックス 360">
          <a:extLst>
            <a:ext uri="{FF2B5EF4-FFF2-40B4-BE49-F238E27FC236}">
              <a16:creationId xmlns:a16="http://schemas.microsoft.com/office/drawing/2014/main" id="{4C08279B-7806-4B67-AB42-83E5228FF3D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2" name="直線コネクタ 361">
          <a:extLst>
            <a:ext uri="{FF2B5EF4-FFF2-40B4-BE49-F238E27FC236}">
              <a16:creationId xmlns:a16="http://schemas.microsoft.com/office/drawing/2014/main" id="{51D7BB34-07F6-47F3-840F-BD15AF3E7C3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3" name="テキスト ボックス 362">
          <a:extLst>
            <a:ext uri="{FF2B5EF4-FFF2-40B4-BE49-F238E27FC236}">
              <a16:creationId xmlns:a16="http://schemas.microsoft.com/office/drawing/2014/main" id="{51970A40-D3E4-4573-BB8D-73109511BCA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4" name="直線コネクタ 363">
          <a:extLst>
            <a:ext uri="{FF2B5EF4-FFF2-40B4-BE49-F238E27FC236}">
              <a16:creationId xmlns:a16="http://schemas.microsoft.com/office/drawing/2014/main" id="{5A760209-4DD7-44FA-887A-6B67702A885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5" name="テキスト ボックス 364">
          <a:extLst>
            <a:ext uri="{FF2B5EF4-FFF2-40B4-BE49-F238E27FC236}">
              <a16:creationId xmlns:a16="http://schemas.microsoft.com/office/drawing/2014/main" id="{38D2048C-6996-4FE5-B59E-C5997FE7A3B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6" name="直線コネクタ 365">
          <a:extLst>
            <a:ext uri="{FF2B5EF4-FFF2-40B4-BE49-F238E27FC236}">
              <a16:creationId xmlns:a16="http://schemas.microsoft.com/office/drawing/2014/main" id="{BF98F895-A3F4-4B51-8AC7-7904166914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7" name="【庁舎】&#10;有形固定資産減価償却率グラフ枠">
          <a:extLst>
            <a:ext uri="{FF2B5EF4-FFF2-40B4-BE49-F238E27FC236}">
              <a16:creationId xmlns:a16="http://schemas.microsoft.com/office/drawing/2014/main" id="{D84F590D-FFBA-40B4-AE01-CAA2DAE24DB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368" name="直線コネクタ 367">
          <a:extLst>
            <a:ext uri="{FF2B5EF4-FFF2-40B4-BE49-F238E27FC236}">
              <a16:creationId xmlns:a16="http://schemas.microsoft.com/office/drawing/2014/main" id="{07978FF6-1394-4D78-8AEB-B00C30D4C0B5}"/>
            </a:ext>
          </a:extLst>
        </xdr:cNvPr>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69" name="【庁舎】&#10;有形固定資産減価償却率最小値テキスト">
          <a:extLst>
            <a:ext uri="{FF2B5EF4-FFF2-40B4-BE49-F238E27FC236}">
              <a16:creationId xmlns:a16="http://schemas.microsoft.com/office/drawing/2014/main" id="{B3B3387F-9F93-4EA8-B311-8152A40F0C3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0" name="直線コネクタ 369">
          <a:extLst>
            <a:ext uri="{FF2B5EF4-FFF2-40B4-BE49-F238E27FC236}">
              <a16:creationId xmlns:a16="http://schemas.microsoft.com/office/drawing/2014/main" id="{54988606-A3C5-467D-A496-95C8A1B7A71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371" name="【庁舎】&#10;有形固定資産減価償却率最大値テキスト">
          <a:extLst>
            <a:ext uri="{FF2B5EF4-FFF2-40B4-BE49-F238E27FC236}">
              <a16:creationId xmlns:a16="http://schemas.microsoft.com/office/drawing/2014/main" id="{DF5638FA-E48F-48D9-871D-AFD05D192977}"/>
            </a:ext>
          </a:extLst>
        </xdr:cNvPr>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372" name="直線コネクタ 371">
          <a:extLst>
            <a:ext uri="{FF2B5EF4-FFF2-40B4-BE49-F238E27FC236}">
              <a16:creationId xmlns:a16="http://schemas.microsoft.com/office/drawing/2014/main" id="{075BA8BC-F4E6-4D98-B8AC-E1A60FE6AC19}"/>
            </a:ext>
          </a:extLst>
        </xdr:cNvPr>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373" name="【庁舎】&#10;有形固定資産減価償却率平均値テキスト">
          <a:extLst>
            <a:ext uri="{FF2B5EF4-FFF2-40B4-BE49-F238E27FC236}">
              <a16:creationId xmlns:a16="http://schemas.microsoft.com/office/drawing/2014/main" id="{21979791-7A5B-401B-AF5E-CC067CC70AE6}"/>
            </a:ext>
          </a:extLst>
        </xdr:cNvPr>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374" name="フローチャート: 判断 373">
          <a:extLst>
            <a:ext uri="{FF2B5EF4-FFF2-40B4-BE49-F238E27FC236}">
              <a16:creationId xmlns:a16="http://schemas.microsoft.com/office/drawing/2014/main" id="{3BAA37AD-4E96-4D34-9DF6-4F3CF2362EB5}"/>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375" name="フローチャート: 判断 374">
          <a:extLst>
            <a:ext uri="{FF2B5EF4-FFF2-40B4-BE49-F238E27FC236}">
              <a16:creationId xmlns:a16="http://schemas.microsoft.com/office/drawing/2014/main" id="{C95AFF5C-5103-4ED0-A90A-832875BFA19D}"/>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376" name="フローチャート: 判断 375">
          <a:extLst>
            <a:ext uri="{FF2B5EF4-FFF2-40B4-BE49-F238E27FC236}">
              <a16:creationId xmlns:a16="http://schemas.microsoft.com/office/drawing/2014/main" id="{7EE99FD9-7C98-489C-A5DC-14EA348B65EE}"/>
            </a:ext>
          </a:extLst>
        </xdr:cNvPr>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377" name="フローチャート: 判断 376">
          <a:extLst>
            <a:ext uri="{FF2B5EF4-FFF2-40B4-BE49-F238E27FC236}">
              <a16:creationId xmlns:a16="http://schemas.microsoft.com/office/drawing/2014/main" id="{D749AA7D-AE79-4630-BC6A-55195D9F9BB8}"/>
            </a:ext>
          </a:extLst>
        </xdr:cNvPr>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378" name="フローチャート: 判断 377">
          <a:extLst>
            <a:ext uri="{FF2B5EF4-FFF2-40B4-BE49-F238E27FC236}">
              <a16:creationId xmlns:a16="http://schemas.microsoft.com/office/drawing/2014/main" id="{1A3695EE-99AD-49C8-BD3C-53B945851D2C}"/>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29758A5F-F4B8-4CC2-AB9B-EFD51ADF4E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75646A67-7B59-43F7-962F-83EC7708893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735B7143-30F0-4898-9C58-B8F4341A43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D9DB2037-39C8-4EEC-ADB0-AAA6526313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86F9AE18-EF0A-4392-AD97-4ED649B7FD6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384" name="楕円 383">
          <a:extLst>
            <a:ext uri="{FF2B5EF4-FFF2-40B4-BE49-F238E27FC236}">
              <a16:creationId xmlns:a16="http://schemas.microsoft.com/office/drawing/2014/main" id="{808ADC2F-ED46-4854-B6DA-F901B1415310}"/>
            </a:ext>
          </a:extLst>
        </xdr:cNvPr>
        <xdr:cNvSpPr/>
      </xdr:nvSpPr>
      <xdr:spPr>
        <a:xfrm>
          <a:off x="16268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385" name="【庁舎】&#10;有形固定資産減価償却率該当値テキスト">
          <a:extLst>
            <a:ext uri="{FF2B5EF4-FFF2-40B4-BE49-F238E27FC236}">
              <a16:creationId xmlns:a16="http://schemas.microsoft.com/office/drawing/2014/main" id="{A378AB18-A507-4613-A51E-D342A139F17E}"/>
            </a:ext>
          </a:extLst>
        </xdr:cNvPr>
        <xdr:cNvSpPr txBox="1"/>
      </xdr:nvSpPr>
      <xdr:spPr>
        <a:xfrm>
          <a:off x="16357600"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386" name="楕円 385">
          <a:extLst>
            <a:ext uri="{FF2B5EF4-FFF2-40B4-BE49-F238E27FC236}">
              <a16:creationId xmlns:a16="http://schemas.microsoft.com/office/drawing/2014/main" id="{7CB10A64-5AC0-4CBB-8DE6-6745320C5D68}"/>
            </a:ext>
          </a:extLst>
        </xdr:cNvPr>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51707</xdr:rowOff>
    </xdr:to>
    <xdr:cxnSp macro="">
      <xdr:nvCxnSpPr>
        <xdr:cNvPr id="387" name="直線コネクタ 386">
          <a:extLst>
            <a:ext uri="{FF2B5EF4-FFF2-40B4-BE49-F238E27FC236}">
              <a16:creationId xmlns:a16="http://schemas.microsoft.com/office/drawing/2014/main" id="{7A20A8CA-4140-4A97-A05B-758FF19F7532}"/>
            </a:ext>
          </a:extLst>
        </xdr:cNvPr>
        <xdr:cNvCxnSpPr/>
      </xdr:nvCxnSpPr>
      <xdr:spPr>
        <a:xfrm>
          <a:off x="15481300" y="1836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388" name="楕円 387">
          <a:extLst>
            <a:ext uri="{FF2B5EF4-FFF2-40B4-BE49-F238E27FC236}">
              <a16:creationId xmlns:a16="http://schemas.microsoft.com/office/drawing/2014/main" id="{F6C0662A-0499-49B5-BB53-7282097CE9CA}"/>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19050</xdr:rowOff>
    </xdr:to>
    <xdr:cxnSp macro="">
      <xdr:nvCxnSpPr>
        <xdr:cNvPr id="389" name="直線コネクタ 388">
          <a:extLst>
            <a:ext uri="{FF2B5EF4-FFF2-40B4-BE49-F238E27FC236}">
              <a16:creationId xmlns:a16="http://schemas.microsoft.com/office/drawing/2014/main" id="{0EF7404B-71BA-4D28-8C83-03E3AE63ACB8}"/>
            </a:ext>
          </a:extLst>
        </xdr:cNvPr>
        <xdr:cNvCxnSpPr/>
      </xdr:nvCxnSpPr>
      <xdr:spPr>
        <a:xfrm>
          <a:off x="14592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390" name="楕円 389">
          <a:extLst>
            <a:ext uri="{FF2B5EF4-FFF2-40B4-BE49-F238E27FC236}">
              <a16:creationId xmlns:a16="http://schemas.microsoft.com/office/drawing/2014/main" id="{7FDDE57A-3BF0-46CC-9915-031A8993377B}"/>
            </a:ext>
          </a:extLst>
        </xdr:cNvPr>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125186</xdr:rowOff>
    </xdr:from>
    <xdr:to>
      <xdr:col>76</xdr:col>
      <xdr:colOff>114300</xdr:colOff>
      <xdr:row>107</xdr:row>
      <xdr:rowOff>19050</xdr:rowOff>
    </xdr:to>
    <xdr:cxnSp macro="">
      <xdr:nvCxnSpPr>
        <xdr:cNvPr id="391" name="直線コネクタ 390">
          <a:extLst>
            <a:ext uri="{FF2B5EF4-FFF2-40B4-BE49-F238E27FC236}">
              <a16:creationId xmlns:a16="http://schemas.microsoft.com/office/drawing/2014/main" id="{060FAA7C-BE42-4678-AB01-8DE7444610BE}"/>
            </a:ext>
          </a:extLst>
        </xdr:cNvPr>
        <xdr:cNvCxnSpPr/>
      </xdr:nvCxnSpPr>
      <xdr:spPr>
        <a:xfrm>
          <a:off x="13703300" y="18298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41729</xdr:rowOff>
    </xdr:from>
    <xdr:to>
      <xdr:col>67</xdr:col>
      <xdr:colOff>101600</xdr:colOff>
      <xdr:row>106</xdr:row>
      <xdr:rowOff>143329</xdr:rowOff>
    </xdr:to>
    <xdr:sp macro="" textlink="">
      <xdr:nvSpPr>
        <xdr:cNvPr id="392" name="楕円 391">
          <a:extLst>
            <a:ext uri="{FF2B5EF4-FFF2-40B4-BE49-F238E27FC236}">
              <a16:creationId xmlns:a16="http://schemas.microsoft.com/office/drawing/2014/main" id="{2CE6FD82-CF3F-4F3C-88BC-9FF8A8F0EBE2}"/>
            </a:ext>
          </a:extLst>
        </xdr:cNvPr>
        <xdr:cNvSpPr/>
      </xdr:nvSpPr>
      <xdr:spPr>
        <a:xfrm>
          <a:off x="1276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92529</xdr:rowOff>
    </xdr:from>
    <xdr:to>
      <xdr:col>71</xdr:col>
      <xdr:colOff>177800</xdr:colOff>
      <xdr:row>106</xdr:row>
      <xdr:rowOff>125186</xdr:rowOff>
    </xdr:to>
    <xdr:cxnSp macro="">
      <xdr:nvCxnSpPr>
        <xdr:cNvPr id="393" name="直線コネクタ 392">
          <a:extLst>
            <a:ext uri="{FF2B5EF4-FFF2-40B4-BE49-F238E27FC236}">
              <a16:creationId xmlns:a16="http://schemas.microsoft.com/office/drawing/2014/main" id="{BB8BFE25-5922-440C-BCC8-305600B4C181}"/>
            </a:ext>
          </a:extLst>
        </xdr:cNvPr>
        <xdr:cNvCxnSpPr/>
      </xdr:nvCxnSpPr>
      <xdr:spPr>
        <a:xfrm>
          <a:off x="12814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394" name="n_1aveValue【庁舎】&#10;有形固定資産減価償却率">
          <a:extLst>
            <a:ext uri="{FF2B5EF4-FFF2-40B4-BE49-F238E27FC236}">
              <a16:creationId xmlns:a16="http://schemas.microsoft.com/office/drawing/2014/main" id="{D7C70432-CAE8-4121-ABE2-DF15F097E93D}"/>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395" name="n_2aveValue【庁舎】&#10;有形固定資産減価償却率">
          <a:extLst>
            <a:ext uri="{FF2B5EF4-FFF2-40B4-BE49-F238E27FC236}">
              <a16:creationId xmlns:a16="http://schemas.microsoft.com/office/drawing/2014/main" id="{6F2F22DA-D88C-4D92-B4B9-F601DEB9D82D}"/>
            </a:ext>
          </a:extLst>
        </xdr:cNvPr>
        <xdr:cNvSpPr txBox="1"/>
      </xdr:nvSpPr>
      <xdr:spPr>
        <a:xfrm>
          <a:off x="14389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396" name="n_3aveValue【庁舎】&#10;有形固定資産減価償却率">
          <a:extLst>
            <a:ext uri="{FF2B5EF4-FFF2-40B4-BE49-F238E27FC236}">
              <a16:creationId xmlns:a16="http://schemas.microsoft.com/office/drawing/2014/main" id="{79639EBA-59DB-45A1-B988-DCF2F96A269F}"/>
            </a:ext>
          </a:extLst>
        </xdr:cNvPr>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397" name="n_4aveValue【庁舎】&#10;有形固定資産減価償却率">
          <a:extLst>
            <a:ext uri="{FF2B5EF4-FFF2-40B4-BE49-F238E27FC236}">
              <a16:creationId xmlns:a16="http://schemas.microsoft.com/office/drawing/2014/main" id="{20B309AF-4BC0-46B9-946F-C8D440BBB80D}"/>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398" name="n_1mainValue【庁舎】&#10;有形固定資産減価償却率">
          <a:extLst>
            <a:ext uri="{FF2B5EF4-FFF2-40B4-BE49-F238E27FC236}">
              <a16:creationId xmlns:a16="http://schemas.microsoft.com/office/drawing/2014/main" id="{90DBB146-72C2-49DA-A7A2-4376B2F6C0E9}"/>
            </a:ext>
          </a:extLst>
        </xdr:cNvPr>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399" name="n_2mainValue【庁舎】&#10;有形固定資産減価償却率">
          <a:extLst>
            <a:ext uri="{FF2B5EF4-FFF2-40B4-BE49-F238E27FC236}">
              <a16:creationId xmlns:a16="http://schemas.microsoft.com/office/drawing/2014/main" id="{6B4D48B4-95AE-4A68-80FA-BECEE0673176}"/>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400" name="n_3mainValue【庁舎】&#10;有形固定資産減価償却率">
          <a:extLst>
            <a:ext uri="{FF2B5EF4-FFF2-40B4-BE49-F238E27FC236}">
              <a16:creationId xmlns:a16="http://schemas.microsoft.com/office/drawing/2014/main" id="{079D32CE-83C2-4520-A2BF-1DC2C70EA253}"/>
            </a:ext>
          </a:extLst>
        </xdr:cNvPr>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134456</xdr:rowOff>
    </xdr:from>
    <xdr:ext cx="405111" cy="259045"/>
    <xdr:sp macro="" textlink="">
      <xdr:nvSpPr>
        <xdr:cNvPr id="401" name="n_4mainValue【庁舎】&#10;有形固定資産減価償却率">
          <a:extLst>
            <a:ext uri="{FF2B5EF4-FFF2-40B4-BE49-F238E27FC236}">
              <a16:creationId xmlns:a16="http://schemas.microsoft.com/office/drawing/2014/main" id="{D1F03E52-BAE7-4A4C-A614-CF7B59EE6D85}"/>
            </a:ext>
          </a:extLst>
        </xdr:cNvPr>
        <xdr:cNvSpPr txBox="1"/>
      </xdr:nvSpPr>
      <xdr:spPr>
        <a:xfrm>
          <a:off x="12611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2" name="正方形/長方形 401">
          <a:extLst>
            <a:ext uri="{FF2B5EF4-FFF2-40B4-BE49-F238E27FC236}">
              <a16:creationId xmlns:a16="http://schemas.microsoft.com/office/drawing/2014/main" id="{483E215B-39B2-425F-B52B-F00D63E1B1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3" name="正方形/長方形 402">
          <a:extLst>
            <a:ext uri="{FF2B5EF4-FFF2-40B4-BE49-F238E27FC236}">
              <a16:creationId xmlns:a16="http://schemas.microsoft.com/office/drawing/2014/main" id="{8FFA94FC-9DEB-4F4A-8127-6637D2EC91F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4" name="正方形/長方形 403">
          <a:extLst>
            <a:ext uri="{FF2B5EF4-FFF2-40B4-BE49-F238E27FC236}">
              <a16:creationId xmlns:a16="http://schemas.microsoft.com/office/drawing/2014/main" id="{6C59264B-0C94-4279-B337-B8C86825CA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5" name="正方形/長方形 404">
          <a:extLst>
            <a:ext uri="{FF2B5EF4-FFF2-40B4-BE49-F238E27FC236}">
              <a16:creationId xmlns:a16="http://schemas.microsoft.com/office/drawing/2014/main" id="{E79F3DC8-4613-4CB4-A1BD-3F89D21924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6" name="正方形/長方形 405">
          <a:extLst>
            <a:ext uri="{FF2B5EF4-FFF2-40B4-BE49-F238E27FC236}">
              <a16:creationId xmlns:a16="http://schemas.microsoft.com/office/drawing/2014/main" id="{E66DC691-0B9A-4D76-9B2D-63B1A984A2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7" name="正方形/長方形 406">
          <a:extLst>
            <a:ext uri="{FF2B5EF4-FFF2-40B4-BE49-F238E27FC236}">
              <a16:creationId xmlns:a16="http://schemas.microsoft.com/office/drawing/2014/main" id="{92ED9E96-2770-419B-B5B3-44C80FAEC2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8" name="正方形/長方形 407">
          <a:extLst>
            <a:ext uri="{FF2B5EF4-FFF2-40B4-BE49-F238E27FC236}">
              <a16:creationId xmlns:a16="http://schemas.microsoft.com/office/drawing/2014/main" id="{528D5F38-B287-4326-81A9-3119C3FB68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9" name="正方形/長方形 408">
          <a:extLst>
            <a:ext uri="{FF2B5EF4-FFF2-40B4-BE49-F238E27FC236}">
              <a16:creationId xmlns:a16="http://schemas.microsoft.com/office/drawing/2014/main" id="{87926EF7-F4E5-4689-89BC-69B910EB86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0" name="テキスト ボックス 409">
          <a:extLst>
            <a:ext uri="{FF2B5EF4-FFF2-40B4-BE49-F238E27FC236}">
              <a16:creationId xmlns:a16="http://schemas.microsoft.com/office/drawing/2014/main" id="{A6B0DE8D-F9F7-43C6-8FC8-1F20A89432C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1" name="直線コネクタ 410">
          <a:extLst>
            <a:ext uri="{FF2B5EF4-FFF2-40B4-BE49-F238E27FC236}">
              <a16:creationId xmlns:a16="http://schemas.microsoft.com/office/drawing/2014/main" id="{D1AB7B5E-6473-4B0D-B91B-B5E2DC36E61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2" name="直線コネクタ 411">
          <a:extLst>
            <a:ext uri="{FF2B5EF4-FFF2-40B4-BE49-F238E27FC236}">
              <a16:creationId xmlns:a16="http://schemas.microsoft.com/office/drawing/2014/main" id="{0FBC2D5A-0699-4BC3-AA30-283F9A2E046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3" name="テキスト ボックス 412">
          <a:extLst>
            <a:ext uri="{FF2B5EF4-FFF2-40B4-BE49-F238E27FC236}">
              <a16:creationId xmlns:a16="http://schemas.microsoft.com/office/drawing/2014/main" id="{5076D6E7-AAEA-4D34-90B0-CBB86BBF461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4" name="直線コネクタ 413">
          <a:extLst>
            <a:ext uri="{FF2B5EF4-FFF2-40B4-BE49-F238E27FC236}">
              <a16:creationId xmlns:a16="http://schemas.microsoft.com/office/drawing/2014/main" id="{D62AD0DD-90E9-4434-8938-67F824728C2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5" name="テキスト ボックス 414">
          <a:extLst>
            <a:ext uri="{FF2B5EF4-FFF2-40B4-BE49-F238E27FC236}">
              <a16:creationId xmlns:a16="http://schemas.microsoft.com/office/drawing/2014/main" id="{6A500C60-1661-4792-B8BF-3A89185830D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6" name="直線コネクタ 415">
          <a:extLst>
            <a:ext uri="{FF2B5EF4-FFF2-40B4-BE49-F238E27FC236}">
              <a16:creationId xmlns:a16="http://schemas.microsoft.com/office/drawing/2014/main" id="{B36A7A8D-E201-43C5-9676-DD67976B217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7" name="テキスト ボックス 416">
          <a:extLst>
            <a:ext uri="{FF2B5EF4-FFF2-40B4-BE49-F238E27FC236}">
              <a16:creationId xmlns:a16="http://schemas.microsoft.com/office/drawing/2014/main" id="{F99338F6-26BF-4A2E-B494-C8090D6EE2C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8" name="直線コネクタ 417">
          <a:extLst>
            <a:ext uri="{FF2B5EF4-FFF2-40B4-BE49-F238E27FC236}">
              <a16:creationId xmlns:a16="http://schemas.microsoft.com/office/drawing/2014/main" id="{C0731647-7F97-47DC-B0B8-E9E18DA05C7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9" name="テキスト ボックス 418">
          <a:extLst>
            <a:ext uri="{FF2B5EF4-FFF2-40B4-BE49-F238E27FC236}">
              <a16:creationId xmlns:a16="http://schemas.microsoft.com/office/drawing/2014/main" id="{9A12941E-31AF-499C-AEA6-6F1D21F9AE1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0" name="直線コネクタ 419">
          <a:extLst>
            <a:ext uri="{FF2B5EF4-FFF2-40B4-BE49-F238E27FC236}">
              <a16:creationId xmlns:a16="http://schemas.microsoft.com/office/drawing/2014/main" id="{BAFFF6BE-A0A7-40FD-A374-E00E1B50D69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1" name="テキスト ボックス 420">
          <a:extLst>
            <a:ext uri="{FF2B5EF4-FFF2-40B4-BE49-F238E27FC236}">
              <a16:creationId xmlns:a16="http://schemas.microsoft.com/office/drawing/2014/main" id="{49C9C9F8-072F-4C7F-8FD5-A142774B7CA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2" name="直線コネクタ 421">
          <a:extLst>
            <a:ext uri="{FF2B5EF4-FFF2-40B4-BE49-F238E27FC236}">
              <a16:creationId xmlns:a16="http://schemas.microsoft.com/office/drawing/2014/main" id="{44170DB1-004E-4B4A-A39D-51F99BAA24E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9D9BFDD3-68D0-4762-A57E-56D20D09BAD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4" name="【庁舎】&#10;一人当たり面積グラフ枠">
          <a:extLst>
            <a:ext uri="{FF2B5EF4-FFF2-40B4-BE49-F238E27FC236}">
              <a16:creationId xmlns:a16="http://schemas.microsoft.com/office/drawing/2014/main" id="{3CE30EE4-8FCD-43B9-A5C8-0A96066787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25" name="直線コネクタ 424">
          <a:extLst>
            <a:ext uri="{FF2B5EF4-FFF2-40B4-BE49-F238E27FC236}">
              <a16:creationId xmlns:a16="http://schemas.microsoft.com/office/drawing/2014/main" id="{1223FE10-320E-4EAB-A363-C58CD5C964F6}"/>
            </a:ext>
          </a:extLst>
        </xdr:cNvPr>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26" name="【庁舎】&#10;一人当たり面積最小値テキスト">
          <a:extLst>
            <a:ext uri="{FF2B5EF4-FFF2-40B4-BE49-F238E27FC236}">
              <a16:creationId xmlns:a16="http://schemas.microsoft.com/office/drawing/2014/main" id="{1EFE5975-72B1-4CA1-B73B-7690FA5E8CC4}"/>
            </a:ext>
          </a:extLst>
        </xdr:cNvPr>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27" name="直線コネクタ 426">
          <a:extLst>
            <a:ext uri="{FF2B5EF4-FFF2-40B4-BE49-F238E27FC236}">
              <a16:creationId xmlns:a16="http://schemas.microsoft.com/office/drawing/2014/main" id="{32E24858-C267-48DB-91AA-921EB6880221}"/>
            </a:ext>
          </a:extLst>
        </xdr:cNvPr>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428" name="【庁舎】&#10;一人当たり面積最大値テキスト">
          <a:extLst>
            <a:ext uri="{FF2B5EF4-FFF2-40B4-BE49-F238E27FC236}">
              <a16:creationId xmlns:a16="http://schemas.microsoft.com/office/drawing/2014/main" id="{D0AD274B-C9DE-40DC-82D9-73F0F61727D4}"/>
            </a:ext>
          </a:extLst>
        </xdr:cNvPr>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429" name="直線コネクタ 428">
          <a:extLst>
            <a:ext uri="{FF2B5EF4-FFF2-40B4-BE49-F238E27FC236}">
              <a16:creationId xmlns:a16="http://schemas.microsoft.com/office/drawing/2014/main" id="{2649EFA8-E7AE-45AF-83FB-56D5657945F0}"/>
            </a:ext>
          </a:extLst>
        </xdr:cNvPr>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430" name="【庁舎】&#10;一人当たり面積平均値テキスト">
          <a:extLst>
            <a:ext uri="{FF2B5EF4-FFF2-40B4-BE49-F238E27FC236}">
              <a16:creationId xmlns:a16="http://schemas.microsoft.com/office/drawing/2014/main" id="{1F96E8C2-351D-4D7F-A4D2-F5F909B0F2F5}"/>
            </a:ext>
          </a:extLst>
        </xdr:cNvPr>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431" name="フローチャート: 判断 430">
          <a:extLst>
            <a:ext uri="{FF2B5EF4-FFF2-40B4-BE49-F238E27FC236}">
              <a16:creationId xmlns:a16="http://schemas.microsoft.com/office/drawing/2014/main" id="{FAD12C6A-7753-4B66-AD28-7A47D5CCAB0E}"/>
            </a:ext>
          </a:extLst>
        </xdr:cNvPr>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432" name="フローチャート: 判断 431">
          <a:extLst>
            <a:ext uri="{FF2B5EF4-FFF2-40B4-BE49-F238E27FC236}">
              <a16:creationId xmlns:a16="http://schemas.microsoft.com/office/drawing/2014/main" id="{3A77E51D-6D58-4E43-830D-694E78461F87}"/>
            </a:ext>
          </a:extLst>
        </xdr:cNvPr>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433" name="フローチャート: 判断 432">
          <a:extLst>
            <a:ext uri="{FF2B5EF4-FFF2-40B4-BE49-F238E27FC236}">
              <a16:creationId xmlns:a16="http://schemas.microsoft.com/office/drawing/2014/main" id="{1DBE178C-2DE5-448D-9D83-3899A663F79C}"/>
            </a:ext>
          </a:extLst>
        </xdr:cNvPr>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434" name="フローチャート: 判断 433">
          <a:extLst>
            <a:ext uri="{FF2B5EF4-FFF2-40B4-BE49-F238E27FC236}">
              <a16:creationId xmlns:a16="http://schemas.microsoft.com/office/drawing/2014/main" id="{F0FE75D1-D99F-4C50-9715-B7E7B2107BFD}"/>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435" name="フローチャート: 判断 434">
          <a:extLst>
            <a:ext uri="{FF2B5EF4-FFF2-40B4-BE49-F238E27FC236}">
              <a16:creationId xmlns:a16="http://schemas.microsoft.com/office/drawing/2014/main" id="{8441EB6E-0FE1-4302-AC85-100593FE028B}"/>
            </a:ext>
          </a:extLst>
        </xdr:cNvPr>
        <xdr:cNvSpPr/>
      </xdr:nvSpPr>
      <xdr:spPr>
        <a:xfrm>
          <a:off x="18605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3F117576-FA74-42B0-BF71-B0DCF0ED836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FA9FB9FB-E304-4512-8470-D3CD0502DF8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3890A33C-F718-41B3-A40B-436A659F920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285CF9CA-83D2-46B2-A939-7F2609F217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657AC94B-3311-4615-AC73-6544B4024E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149988</xdr:rowOff>
    </xdr:from>
    <xdr:to>
      <xdr:col>116</xdr:col>
      <xdr:colOff>114300</xdr:colOff>
      <xdr:row>107</xdr:row>
      <xdr:rowOff>80138</xdr:rowOff>
    </xdr:to>
    <xdr:sp macro="" textlink="">
      <xdr:nvSpPr>
        <xdr:cNvPr id="441" name="楕円 440">
          <a:extLst>
            <a:ext uri="{FF2B5EF4-FFF2-40B4-BE49-F238E27FC236}">
              <a16:creationId xmlns:a16="http://schemas.microsoft.com/office/drawing/2014/main" id="{62F09BF7-2F40-4BE3-BF5F-3625F6800A6B}"/>
            </a:ext>
          </a:extLst>
        </xdr:cNvPr>
        <xdr:cNvSpPr/>
      </xdr:nvSpPr>
      <xdr:spPr>
        <a:xfrm>
          <a:off x="22110700" y="183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128415</xdr:rowOff>
    </xdr:from>
    <xdr:ext cx="469744" cy="259045"/>
    <xdr:sp macro="" textlink="">
      <xdr:nvSpPr>
        <xdr:cNvPr id="442" name="【庁舎】&#10;一人当たり面積該当値テキスト">
          <a:extLst>
            <a:ext uri="{FF2B5EF4-FFF2-40B4-BE49-F238E27FC236}">
              <a16:creationId xmlns:a16="http://schemas.microsoft.com/office/drawing/2014/main" id="{ED01B257-3BB3-4CCD-9DAA-CFA803A637AA}"/>
            </a:ext>
          </a:extLst>
        </xdr:cNvPr>
        <xdr:cNvSpPr txBox="1"/>
      </xdr:nvSpPr>
      <xdr:spPr>
        <a:xfrm>
          <a:off x="22199600" y="1830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157226</xdr:rowOff>
    </xdr:from>
    <xdr:to>
      <xdr:col>112</xdr:col>
      <xdr:colOff>38100</xdr:colOff>
      <xdr:row>107</xdr:row>
      <xdr:rowOff>87376</xdr:rowOff>
    </xdr:to>
    <xdr:sp macro="" textlink="">
      <xdr:nvSpPr>
        <xdr:cNvPr id="443" name="楕円 442">
          <a:extLst>
            <a:ext uri="{FF2B5EF4-FFF2-40B4-BE49-F238E27FC236}">
              <a16:creationId xmlns:a16="http://schemas.microsoft.com/office/drawing/2014/main" id="{2DF61EB3-DD85-437C-814C-5BE93CE061E2}"/>
            </a:ext>
          </a:extLst>
        </xdr:cNvPr>
        <xdr:cNvSpPr/>
      </xdr:nvSpPr>
      <xdr:spPr>
        <a:xfrm>
          <a:off x="21272500" y="183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29338</xdr:rowOff>
    </xdr:from>
    <xdr:to>
      <xdr:col>116</xdr:col>
      <xdr:colOff>63500</xdr:colOff>
      <xdr:row>107</xdr:row>
      <xdr:rowOff>36576</xdr:rowOff>
    </xdr:to>
    <xdr:cxnSp macro="">
      <xdr:nvCxnSpPr>
        <xdr:cNvPr id="444" name="直線コネクタ 443">
          <a:extLst>
            <a:ext uri="{FF2B5EF4-FFF2-40B4-BE49-F238E27FC236}">
              <a16:creationId xmlns:a16="http://schemas.microsoft.com/office/drawing/2014/main" id="{D9AD3179-730B-4685-96FA-A0D3D85D78B1}"/>
            </a:ext>
          </a:extLst>
        </xdr:cNvPr>
        <xdr:cNvCxnSpPr/>
      </xdr:nvCxnSpPr>
      <xdr:spPr>
        <a:xfrm flipV="1">
          <a:off x="21323300" y="18374488"/>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445" name="楕円 444">
          <a:extLst>
            <a:ext uri="{FF2B5EF4-FFF2-40B4-BE49-F238E27FC236}">
              <a16:creationId xmlns:a16="http://schemas.microsoft.com/office/drawing/2014/main" id="{2DB38E39-D79D-42A2-B900-C0EFD8BA5A74}"/>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36576</xdr:rowOff>
    </xdr:from>
    <xdr:to>
      <xdr:col>111</xdr:col>
      <xdr:colOff>177800</xdr:colOff>
      <xdr:row>107</xdr:row>
      <xdr:rowOff>41911</xdr:rowOff>
    </xdr:to>
    <xdr:cxnSp macro="">
      <xdr:nvCxnSpPr>
        <xdr:cNvPr id="446" name="直線コネクタ 445">
          <a:extLst>
            <a:ext uri="{FF2B5EF4-FFF2-40B4-BE49-F238E27FC236}">
              <a16:creationId xmlns:a16="http://schemas.microsoft.com/office/drawing/2014/main" id="{6501A780-25BA-4FE8-9EEA-9E0BB56108C0}"/>
            </a:ext>
          </a:extLst>
        </xdr:cNvPr>
        <xdr:cNvCxnSpPr/>
      </xdr:nvCxnSpPr>
      <xdr:spPr>
        <a:xfrm flipV="1">
          <a:off x="20434300" y="1838172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165988</xdr:rowOff>
    </xdr:from>
    <xdr:to>
      <xdr:col>102</xdr:col>
      <xdr:colOff>165100</xdr:colOff>
      <xdr:row>107</xdr:row>
      <xdr:rowOff>96138</xdr:rowOff>
    </xdr:to>
    <xdr:sp macro="" textlink="">
      <xdr:nvSpPr>
        <xdr:cNvPr id="447" name="楕円 446">
          <a:extLst>
            <a:ext uri="{FF2B5EF4-FFF2-40B4-BE49-F238E27FC236}">
              <a16:creationId xmlns:a16="http://schemas.microsoft.com/office/drawing/2014/main" id="{893E3F7E-784B-4E5B-A2C9-2660433872AB}"/>
            </a:ext>
          </a:extLst>
        </xdr:cNvPr>
        <xdr:cNvSpPr/>
      </xdr:nvSpPr>
      <xdr:spPr>
        <a:xfrm>
          <a:off x="19494500" y="1833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45338</xdr:rowOff>
    </xdr:to>
    <xdr:cxnSp macro="">
      <xdr:nvCxnSpPr>
        <xdr:cNvPr id="448" name="直線コネクタ 447">
          <a:extLst>
            <a:ext uri="{FF2B5EF4-FFF2-40B4-BE49-F238E27FC236}">
              <a16:creationId xmlns:a16="http://schemas.microsoft.com/office/drawing/2014/main" id="{4F29DA4E-84F3-4285-90CD-E9CCAD481007}"/>
            </a:ext>
          </a:extLst>
        </xdr:cNvPr>
        <xdr:cNvCxnSpPr/>
      </xdr:nvCxnSpPr>
      <xdr:spPr>
        <a:xfrm flipV="1">
          <a:off x="19545300" y="18387061"/>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xdr:rowOff>
    </xdr:from>
    <xdr:to>
      <xdr:col>98</xdr:col>
      <xdr:colOff>38100</xdr:colOff>
      <xdr:row>107</xdr:row>
      <xdr:rowOff>102997</xdr:rowOff>
    </xdr:to>
    <xdr:sp macro="" textlink="">
      <xdr:nvSpPr>
        <xdr:cNvPr id="449" name="楕円 448">
          <a:extLst>
            <a:ext uri="{FF2B5EF4-FFF2-40B4-BE49-F238E27FC236}">
              <a16:creationId xmlns:a16="http://schemas.microsoft.com/office/drawing/2014/main" id="{3C633596-A83C-45EC-9D59-91BE0F858C32}"/>
            </a:ext>
          </a:extLst>
        </xdr:cNvPr>
        <xdr:cNvSpPr/>
      </xdr:nvSpPr>
      <xdr:spPr>
        <a:xfrm>
          <a:off x="18605500" y="183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45338</xdr:rowOff>
    </xdr:from>
    <xdr:to>
      <xdr:col>102</xdr:col>
      <xdr:colOff>114300</xdr:colOff>
      <xdr:row>107</xdr:row>
      <xdr:rowOff>52197</xdr:rowOff>
    </xdr:to>
    <xdr:cxnSp macro="">
      <xdr:nvCxnSpPr>
        <xdr:cNvPr id="450" name="直線コネクタ 449">
          <a:extLst>
            <a:ext uri="{FF2B5EF4-FFF2-40B4-BE49-F238E27FC236}">
              <a16:creationId xmlns:a16="http://schemas.microsoft.com/office/drawing/2014/main" id="{8C3F3126-E1FF-4F1C-BABE-F0051F4A001E}"/>
            </a:ext>
          </a:extLst>
        </xdr:cNvPr>
        <xdr:cNvCxnSpPr/>
      </xdr:nvCxnSpPr>
      <xdr:spPr>
        <a:xfrm flipV="1">
          <a:off x="18656300" y="1839048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451" name="n_1aveValue【庁舎】&#10;一人当たり面積">
          <a:extLst>
            <a:ext uri="{FF2B5EF4-FFF2-40B4-BE49-F238E27FC236}">
              <a16:creationId xmlns:a16="http://schemas.microsoft.com/office/drawing/2014/main" id="{6CB80401-D5B3-45CB-B119-4C2FA84C2666}"/>
            </a:ext>
          </a:extLst>
        </xdr:cNvPr>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452" name="n_2aveValue【庁舎】&#10;一人当たり面積">
          <a:extLst>
            <a:ext uri="{FF2B5EF4-FFF2-40B4-BE49-F238E27FC236}">
              <a16:creationId xmlns:a16="http://schemas.microsoft.com/office/drawing/2014/main" id="{D7C1AF6A-959A-450D-B299-9C8740166CC4}"/>
            </a:ext>
          </a:extLst>
        </xdr:cNvPr>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453" name="n_3aveValue【庁舎】&#10;一人当たり面積">
          <a:extLst>
            <a:ext uri="{FF2B5EF4-FFF2-40B4-BE49-F238E27FC236}">
              <a16:creationId xmlns:a16="http://schemas.microsoft.com/office/drawing/2014/main" id="{3364B1DB-3F7D-457C-AB9A-8268E8C5BDBE}"/>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99458</xdr:rowOff>
    </xdr:from>
    <xdr:ext cx="469744" cy="259045"/>
    <xdr:sp macro="" textlink="">
      <xdr:nvSpPr>
        <xdr:cNvPr id="454" name="n_4aveValue【庁舎】&#10;一人当たり面積">
          <a:extLst>
            <a:ext uri="{FF2B5EF4-FFF2-40B4-BE49-F238E27FC236}">
              <a16:creationId xmlns:a16="http://schemas.microsoft.com/office/drawing/2014/main" id="{915094BF-DB75-48E5-BDF6-5E538577BA34}"/>
            </a:ext>
          </a:extLst>
        </xdr:cNvPr>
        <xdr:cNvSpPr txBox="1"/>
      </xdr:nvSpPr>
      <xdr:spPr>
        <a:xfrm>
          <a:off x="18421427" y="1844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78503</xdr:rowOff>
    </xdr:from>
    <xdr:ext cx="469744" cy="259045"/>
    <xdr:sp macro="" textlink="">
      <xdr:nvSpPr>
        <xdr:cNvPr id="455" name="n_1mainValue【庁舎】&#10;一人当たり面積">
          <a:extLst>
            <a:ext uri="{FF2B5EF4-FFF2-40B4-BE49-F238E27FC236}">
              <a16:creationId xmlns:a16="http://schemas.microsoft.com/office/drawing/2014/main" id="{DBA44921-2709-4C2A-93AB-41787C16BB2C}"/>
            </a:ext>
          </a:extLst>
        </xdr:cNvPr>
        <xdr:cNvSpPr txBox="1"/>
      </xdr:nvSpPr>
      <xdr:spPr>
        <a:xfrm>
          <a:off x="21075727" y="184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456" name="n_2mainValue【庁舎】&#10;一人当たり面積">
          <a:extLst>
            <a:ext uri="{FF2B5EF4-FFF2-40B4-BE49-F238E27FC236}">
              <a16:creationId xmlns:a16="http://schemas.microsoft.com/office/drawing/2014/main" id="{3BBF6B86-699F-4FEA-97CE-840695B35413}"/>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87265</xdr:rowOff>
    </xdr:from>
    <xdr:ext cx="469744" cy="259045"/>
    <xdr:sp macro="" textlink="">
      <xdr:nvSpPr>
        <xdr:cNvPr id="457" name="n_3mainValue【庁舎】&#10;一人当たり面積">
          <a:extLst>
            <a:ext uri="{FF2B5EF4-FFF2-40B4-BE49-F238E27FC236}">
              <a16:creationId xmlns:a16="http://schemas.microsoft.com/office/drawing/2014/main" id="{5CA26A10-F449-4D5F-8D9A-3A10B86F16DF}"/>
            </a:ext>
          </a:extLst>
        </xdr:cNvPr>
        <xdr:cNvSpPr txBox="1"/>
      </xdr:nvSpPr>
      <xdr:spPr>
        <a:xfrm>
          <a:off x="193104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119524</xdr:rowOff>
    </xdr:from>
    <xdr:ext cx="469744" cy="259045"/>
    <xdr:sp macro="" textlink="">
      <xdr:nvSpPr>
        <xdr:cNvPr id="458" name="n_4mainValue【庁舎】&#10;一人当たり面積">
          <a:extLst>
            <a:ext uri="{FF2B5EF4-FFF2-40B4-BE49-F238E27FC236}">
              <a16:creationId xmlns:a16="http://schemas.microsoft.com/office/drawing/2014/main" id="{CDAEACBE-7CCD-4E9B-B94D-F796551E8EA7}"/>
            </a:ext>
          </a:extLst>
        </xdr:cNvPr>
        <xdr:cNvSpPr txBox="1"/>
      </xdr:nvSpPr>
      <xdr:spPr>
        <a:xfrm>
          <a:off x="18421427" y="181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a:extLst>
            <a:ext uri="{FF2B5EF4-FFF2-40B4-BE49-F238E27FC236}">
              <a16:creationId xmlns:a16="http://schemas.microsoft.com/office/drawing/2014/main" id="{F3860292-97B9-46EC-A751-9C84BDD6AA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a:extLst>
            <a:ext uri="{FF2B5EF4-FFF2-40B4-BE49-F238E27FC236}">
              <a16:creationId xmlns:a16="http://schemas.microsoft.com/office/drawing/2014/main" id="{CAACF69B-8A88-4099-9228-D7E32D24AA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a:extLst>
            <a:ext uri="{FF2B5EF4-FFF2-40B4-BE49-F238E27FC236}">
              <a16:creationId xmlns:a16="http://schemas.microsoft.com/office/drawing/2014/main" id="{67775341-CD11-4F3E-9C0B-6C3C1D3DE6A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道路、学校施設、体育館、プール、役場庁舎の有形固定資産減価償却率が類似団体平均値を上回っている。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役場庁舎や体育館、プールは更新の時期を迎えている。また、学校施設については、小中学校の統廃合を実施しており、廃校となった３校のうち１校が校舎の老朽化も著しく、今後の利活用が決まっていない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その他の施設は、概ね類似団体平均値以下となっており、今後も公共施設等総合管理計画に基づき、計画的な改修、更新等を実施し適切な維持管理に努める。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北海道由仁町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4,614
133.74
5,685,601
5,564,323
121,135
3,287,616
5,252,681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全国、全道的には平均値を下回っているが、類似団体との比較ではやや上回っているものの同様な水準にある。現年分町税の徴収率は従来から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％前後の高水準を確保しており、産業構造からしても今後大幅な税収増加は見込めないが、基幹産業である農業基盤の整備や企業誘致、定住環境の整備促進を図り歳入の確保に努める。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あわせて歳出削減、行政の効率化に努め財政の健全化を図る。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年度から給水開始に伴う水道事業会計への高料金対策繰出を開始したことから比率が上昇し、高い数値で推移し続けている状況である。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徹底した歳出削減を行い、やや持ち直した状況ではあるが、今後も高い水準で推移することが見込まれるため、更に行財政改革を進め、経常経費の削減を図る。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168063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72495"/>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7196</xdr:rowOff>
    </xdr:from>
    <xdr:to>
      <xdr:col>19</xdr:col>
      <xdr:colOff>133350</xdr:colOff>
      <xdr:row>64</xdr:row>
      <xdr:rowOff>99695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9996"/>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64</xdr:row>
      <xdr:rowOff>151977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7999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65</xdr:row>
      <xdr:rowOff>36830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247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37482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127846</xdr:rowOff>
    </xdr:from>
    <xdr:to>
      <xdr:col>15</xdr:col>
      <xdr:colOff>133350</xdr:colOff>
      <xdr:row>64</xdr:row>
      <xdr:rowOff>57996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42773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年度以降継続的に行っている人件費削減、業務民間委託、組織機構など行財政改革による見直しにより削減に努めており、類似団体と比べ低い水準となっているが、平成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年度から一般職員の給与削減を廃止したことなどから、少しずつ増加傾向にある。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137526</xdr:rowOff>
    </xdr:from>
    <xdr:to>
      <xdr:col>23</xdr:col>
      <xdr:colOff>133350</xdr:colOff>
      <xdr:row>81</xdr:row>
      <xdr:rowOff>139790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24976"/>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130341</xdr:rowOff>
    </xdr:from>
    <xdr:to>
      <xdr:col>19</xdr:col>
      <xdr:colOff>133350</xdr:colOff>
      <xdr:row>81</xdr:row>
      <xdr:rowOff>137526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7791"/>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114255</xdr:rowOff>
    </xdr:from>
    <xdr:to>
      <xdr:col>15</xdr:col>
      <xdr:colOff>82550</xdr:colOff>
      <xdr:row>81</xdr:row>
      <xdr:rowOff>130341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170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114255</xdr:rowOff>
    </xdr:from>
    <xdr:to>
      <xdr:col>11</xdr:col>
      <xdr:colOff>31750</xdr:colOff>
      <xdr:row>81</xdr:row>
      <xdr:rowOff>118591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01705"/>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7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88990</xdr:rowOff>
    </xdr:from>
    <xdr:to>
      <xdr:col>23</xdr:col>
      <xdr:colOff>184150</xdr:colOff>
      <xdr:row>82</xdr:row>
      <xdr:rowOff>19140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86726</xdr:rowOff>
    </xdr:from>
    <xdr:to>
      <xdr:col>19</xdr:col>
      <xdr:colOff>184150</xdr:colOff>
      <xdr:row>82</xdr:row>
      <xdr:rowOff>16876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27053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43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79541</xdr:rowOff>
    </xdr:from>
    <xdr:to>
      <xdr:col>15</xdr:col>
      <xdr:colOff>133350</xdr:colOff>
      <xdr:row>82</xdr:row>
      <xdr:rowOff>9691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19868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63455</xdr:rowOff>
    </xdr:from>
    <xdr:to>
      <xdr:col>11</xdr:col>
      <xdr:colOff>82550</xdr:colOff>
      <xdr:row>81</xdr:row>
      <xdr:rowOff>165055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67791</xdr:rowOff>
    </xdr:from>
    <xdr:to>
      <xdr:col>7</xdr:col>
      <xdr:colOff>31750</xdr:colOff>
      <xdr:row>81</xdr:row>
      <xdr:rowOff>169391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2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従来より類似団体平均を下回る水準にあって、第３次行革大綱（期間：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を策定し、給与削減を行ったことから、類似団体と比較しポイントは大きく低下していたが、平成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年４月１日から一般職員の給与削減を廃止したことから指数が上昇し、類似団体平均をやや上回る水準となっている。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93027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79014"/>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93027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54886"/>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38736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06625"/>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2539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066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74313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つては福祉関係施設の整備に伴う職員の採用により大きく水準を上回っていた。その後、退職職員の不補充により近年は類似団体を下回っていたが、町立病院の診療所転換に伴い診療所職員についても定員管理職員としてカウントすることとなった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年度に数値が上昇した。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今後も事務の効率化とともに適正な人員管理に努めていく。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32591</xdr:rowOff>
    </xdr:from>
    <xdr:to>
      <xdr:col>81</xdr:col>
      <xdr:colOff>44450</xdr:colOff>
      <xdr:row>58</xdr:row>
      <xdr:rowOff>54308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997669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54308</xdr:rowOff>
    </xdr:from>
    <xdr:to>
      <xdr:col>77</xdr:col>
      <xdr:colOff>44450</xdr:colOff>
      <xdr:row>59</xdr:row>
      <xdr:rowOff>30353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9998408"/>
          <a:ext cx="889000" cy="14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23114</xdr:rowOff>
    </xdr:from>
    <xdr:to>
      <xdr:col>72</xdr:col>
      <xdr:colOff>203200</xdr:colOff>
      <xdr:row>59</xdr:row>
      <xdr:rowOff>30353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3866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3508</xdr:rowOff>
    </xdr:from>
    <xdr:to>
      <xdr:col>68</xdr:col>
      <xdr:colOff>152400</xdr:colOff>
      <xdr:row>59</xdr:row>
      <xdr:rowOff>23114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19058"/>
          <a:ext cx="889000" cy="1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18940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7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153241</xdr:rowOff>
    </xdr:from>
    <xdr:to>
      <xdr:col>81</xdr:col>
      <xdr:colOff>95250</xdr:colOff>
      <xdr:row>58</xdr:row>
      <xdr:rowOff>83391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992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74518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84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3508</xdr:rowOff>
    </xdr:from>
    <xdr:to>
      <xdr:col>77</xdr:col>
      <xdr:colOff>95250</xdr:colOff>
      <xdr:row>58</xdr:row>
      <xdr:rowOff>105108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99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115285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16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151003</xdr:rowOff>
    </xdr:from>
    <xdr:to>
      <xdr:col>73</xdr:col>
      <xdr:colOff>44450</xdr:colOff>
      <xdr:row>59</xdr:row>
      <xdr:rowOff>81153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9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91330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6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143764</xdr:rowOff>
    </xdr:from>
    <xdr:to>
      <xdr:col>68</xdr:col>
      <xdr:colOff>203200</xdr:colOff>
      <xdr:row>59</xdr:row>
      <xdr:rowOff>73914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84091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124158</xdr:rowOff>
    </xdr:from>
    <xdr:to>
      <xdr:col>64</xdr:col>
      <xdr:colOff>152400</xdr:colOff>
      <xdr:row>59</xdr:row>
      <xdr:rowOff>54308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6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39085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5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年度決算で早期健全化基準の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％を超えた。その後財政健全化計画を策定し、平成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年度決算で早期健全化基準を下回り、以降も地方債の繰上償還などを行い、比率は順調に下降してきていたが、平成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年度決算より、給水開始に伴う水道事業会計への高料金対策繰出を開始したことから、比率は年々上昇し、平成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年度に地方債許可団体基準の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年度以降も繰上償還により数値は改善しつつあり、令和３年度には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％を下回った。今後も計画的に比率を下げていく。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6604</xdr:rowOff>
    </xdr:from>
    <xdr:to>
      <xdr:col>81</xdr:col>
      <xdr:colOff>44450</xdr:colOff>
      <xdr:row>43</xdr:row>
      <xdr:rowOff>109728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521704"/>
          <a:ext cx="0" cy="960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81805</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5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109728</xdr:rowOff>
    </xdr:from>
    <xdr:to>
      <xdr:col>81</xdr:col>
      <xdr:colOff>133350</xdr:colOff>
      <xdr:row>43</xdr:row>
      <xdr:rowOff>109728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8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92981</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26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6604</xdr:rowOff>
    </xdr:from>
    <xdr:to>
      <xdr:col>81</xdr:col>
      <xdr:colOff>133350</xdr:colOff>
      <xdr:row>38</xdr:row>
      <xdr:rowOff>6604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52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42164</xdr:rowOff>
    </xdr:from>
    <xdr:to>
      <xdr:col>81</xdr:col>
      <xdr:colOff>44450</xdr:colOff>
      <xdr:row>43</xdr:row>
      <xdr:rowOff>42164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14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42164</xdr:rowOff>
    </xdr:from>
    <xdr:to>
      <xdr:col>77</xdr:col>
      <xdr:colOff>44450</xdr:colOff>
      <xdr:row>43</xdr:row>
      <xdr:rowOff>71120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4145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100076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4434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100076</xdr:rowOff>
    </xdr:from>
    <xdr:to>
      <xdr:col>68</xdr:col>
      <xdr:colOff>152400</xdr:colOff>
      <xdr:row>44</xdr:row>
      <xdr:rowOff>10668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47242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162814</xdr:rowOff>
    </xdr:from>
    <xdr:to>
      <xdr:col>81</xdr:col>
      <xdr:colOff>95250</xdr:colOff>
      <xdr:row>43</xdr:row>
      <xdr:rowOff>92964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58691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162814</xdr:rowOff>
    </xdr:from>
    <xdr:to>
      <xdr:col>77</xdr:col>
      <xdr:colOff>95250</xdr:colOff>
      <xdr:row>43</xdr:row>
      <xdr:rowOff>92964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77741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5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49276</xdr:rowOff>
    </xdr:from>
    <xdr:to>
      <xdr:col>68</xdr:col>
      <xdr:colOff>203200</xdr:colOff>
      <xdr:row>43</xdr:row>
      <xdr:rowOff>150876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4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135653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5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全国、全道及び類似団体平均より比率が大きく上回っている要因としては、平成３年以降平成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年初頭まで、社会資本整備のための財源として発行した地方債が累積し、残高が平成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億円を超えていたことが要因である。行財政改革により、歳出削減や過剰投資の抑制に努め、地方債残高等の減少に伴い比率も減少してきており、今後も引き続き行財政改革を進め財政の健全化に努める。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14696</xdr:rowOff>
    </xdr:from>
    <xdr:to>
      <xdr:col>81</xdr:col>
      <xdr:colOff>44450</xdr:colOff>
      <xdr:row>18</xdr:row>
      <xdr:rowOff>78559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57896"/>
          <a:ext cx="838200" cy="40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78559</xdr:rowOff>
    </xdr:from>
    <xdr:to>
      <xdr:col>77</xdr:col>
      <xdr:colOff>44450</xdr:colOff>
      <xdr:row>19</xdr:row>
      <xdr:rowOff>10523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16465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10523</xdr:rowOff>
    </xdr:from>
    <xdr:to>
      <xdr:col>72</xdr:col>
      <xdr:colOff>203200</xdr:colOff>
      <xdr:row>20</xdr:row>
      <xdr:rowOff>168849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268073"/>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168849</xdr:rowOff>
    </xdr:from>
    <xdr:to>
      <xdr:col>68</xdr:col>
      <xdr:colOff>152400</xdr:colOff>
      <xdr:row>22</xdr:row>
      <xdr:rowOff>31629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597849"/>
          <a:ext cx="889000" cy="2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135346</xdr:rowOff>
    </xdr:from>
    <xdr:to>
      <xdr:col>81</xdr:col>
      <xdr:colOff>95250</xdr:colOff>
      <xdr:row>16</xdr:row>
      <xdr:rowOff>65496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107423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7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27759</xdr:rowOff>
    </xdr:from>
    <xdr:to>
      <xdr:col>77</xdr:col>
      <xdr:colOff>95250</xdr:colOff>
      <xdr:row>18</xdr:row>
      <xdr:rowOff>129359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1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114135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200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131173</xdr:rowOff>
    </xdr:from>
    <xdr:to>
      <xdr:col>73</xdr:col>
      <xdr:colOff>44450</xdr:colOff>
      <xdr:row>19</xdr:row>
      <xdr:rowOff>61323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1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46100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118049</xdr:rowOff>
    </xdr:from>
    <xdr:to>
      <xdr:col>68</xdr:col>
      <xdr:colOff>203200</xdr:colOff>
      <xdr:row>21</xdr:row>
      <xdr:rowOff>48199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54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32976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63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152279</xdr:rowOff>
    </xdr:from>
    <xdr:to>
      <xdr:col>64</xdr:col>
      <xdr:colOff>152400</xdr:colOff>
      <xdr:row>22</xdr:row>
      <xdr:rowOff>82429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7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67206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83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北海道由仁町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4,614
133.74
5,685,601
5,564,323
121,135
3,287,616
5,252,681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民間業務委託や退職者不補充のほか、平成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年度から更なる給与削減や退職者不補充などを行い減少傾向にあったが、給与削減の段階的廃止等によりわずかに増加傾向にある。しかし、類似団体との比較では大きく平均を下回っている。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203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42418</xdr:rowOff>
    </xdr:from>
    <xdr:to>
      <xdr:col>19</xdr:col>
      <xdr:colOff>187325</xdr:colOff>
      <xdr:row>35</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431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42418</xdr:rowOff>
    </xdr:from>
    <xdr:to>
      <xdr:col>15</xdr:col>
      <xdr:colOff>98425</xdr:colOff>
      <xdr:row>35</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431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843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163068</xdr:rowOff>
    </xdr:from>
    <xdr:to>
      <xdr:col>15</xdr:col>
      <xdr:colOff>149225</xdr:colOff>
      <xdr:row>35</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103395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32766</xdr:rowOff>
    </xdr:from>
    <xdr:to>
      <xdr:col>11</xdr:col>
      <xdr:colOff>60325</xdr:colOff>
      <xdr:row>35</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144543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行財政改革の実施による削減の影響で低い水準となっており、類似団体との比較でも平均を下回っている。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30988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46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3556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10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5842</xdr:rowOff>
    </xdr:from>
    <xdr:to>
      <xdr:col>69</xdr:col>
      <xdr:colOff>92075</xdr:colOff>
      <xdr:row>15</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5775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66819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国等の政策によって変動することが多い項目であるが、令和２年度から保育園を民営化し、幼保連携型認定こども園を開園したことから、児童に対する扶助費が増加した。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59</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663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7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その他に係る比率はほぼ横ばいの状況であったが、平成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年度決算から、水道事業会計への出資金が簡易水道統合事業の終了により臨時的経費から経常的経費に変更となったことなどから、比率が大きく上昇した。類似団体との比較でも高水準にある。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18415</xdr:rowOff>
    </xdr:from>
    <xdr:to>
      <xdr:col>82</xdr:col>
      <xdr:colOff>107950</xdr:colOff>
      <xdr:row>60</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103054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24130</xdr:rowOff>
    </xdr:from>
    <xdr:to>
      <xdr:col>78</xdr:col>
      <xdr:colOff>69850</xdr:colOff>
      <xdr:row>60</xdr:row>
      <xdr:rowOff>24130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311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24130</xdr:rowOff>
    </xdr:from>
    <xdr:to>
      <xdr:col>73</xdr:col>
      <xdr:colOff>180975</xdr:colOff>
      <xdr:row>60</xdr:row>
      <xdr:rowOff>109855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3111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109855</xdr:rowOff>
    </xdr:from>
    <xdr:to>
      <xdr:col>69</xdr:col>
      <xdr:colOff>92075</xdr:colOff>
      <xdr:row>61</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3968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139065</xdr:rowOff>
    </xdr:from>
    <xdr:to>
      <xdr:col>82</xdr:col>
      <xdr:colOff>158750</xdr:colOff>
      <xdr:row>60</xdr:row>
      <xdr:rowOff>69215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111142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144780</xdr:rowOff>
    </xdr:from>
    <xdr:to>
      <xdr:col>78</xdr:col>
      <xdr:colOff>120650</xdr:colOff>
      <xdr:row>60</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59707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34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144780</xdr:rowOff>
    </xdr:from>
    <xdr:to>
      <xdr:col>74</xdr:col>
      <xdr:colOff>31750</xdr:colOff>
      <xdr:row>60</xdr:row>
      <xdr:rowOff>74930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34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59055</xdr:rowOff>
    </xdr:from>
    <xdr:to>
      <xdr:col>69</xdr:col>
      <xdr:colOff>142875</xdr:colOff>
      <xdr:row>60</xdr:row>
      <xdr:rowOff>160655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145432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19050</xdr:rowOff>
    </xdr:from>
    <xdr:to>
      <xdr:col>65</xdr:col>
      <xdr:colOff>53975</xdr:colOff>
      <xdr:row>61</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公営企業等への繰出金（水道事業・町立病院）によって増加傾向となっている。平成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年度決算から、給水開始に伴う水道事業会計への高料金対策繰出を開始したことなどにより、比率が大きく上昇した。町立病院の診療所への転換により減少したものの類似団体との比較でも高水準にある。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21844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532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4782800" y="65369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94996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5415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38</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6100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44196</xdr:rowOff>
    </xdr:from>
    <xdr:to>
      <xdr:col>69</xdr:col>
      <xdr:colOff>142875</xdr:colOff>
      <xdr:row>38</xdr:row>
      <xdr:rowOff>145796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130573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新たな起債の抑制や地方債の繰上償還によって減少してきたが、平成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年度過疎対策事業債の元金償還開始により増加した。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年度の繰上償還により数値は改善したが、今後も公債費の抑制に努める。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73661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410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4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233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85089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2334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22861</xdr:rowOff>
    </xdr:from>
    <xdr:to>
      <xdr:col>24</xdr:col>
      <xdr:colOff>76200</xdr:colOff>
      <xdr:row>77</xdr:row>
      <xdr:rowOff>124461</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166388</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年度からの給与削減等、行財政改革の実施による歳出削減などの行革努力から平成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年度まで減少傾向にあったが、行財政改革の見直しに伴い給与削減等を一部戻したため平成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年度から若干上昇した。平成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から簡易水道統合事業の終了に伴い、水道事業会計への高料金対策繰出を開始したこと等により補助費等及び出資金が増加し比率が上昇したが、行財政健全化に努めたことにより持ち直し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20320</xdr:rowOff>
    </xdr:from>
    <xdr:to>
      <xdr:col>82</xdr:col>
      <xdr:colOff>107950</xdr:colOff>
      <xdr:row>79</xdr:row>
      <xdr:rowOff>50800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5648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20320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772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772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77470</xdr:rowOff>
    </xdr:from>
    <xdr:to>
      <xdr:col>69</xdr:col>
      <xdr:colOff>92075</xdr:colOff>
      <xdr:row>79</xdr:row>
      <xdr:rowOff>77470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62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0</xdr:rowOff>
    </xdr:from>
    <xdr:to>
      <xdr:col>82</xdr:col>
      <xdr:colOff>158750</xdr:colOff>
      <xdr:row>79</xdr:row>
      <xdr:rowOff>101600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143527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140970</xdr:rowOff>
    </xdr:from>
    <xdr:to>
      <xdr:col>78</xdr:col>
      <xdr:colOff>120650</xdr:colOff>
      <xdr:row>79</xdr:row>
      <xdr:rowOff>71120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55897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0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26670</xdr:rowOff>
    </xdr:from>
    <xdr:to>
      <xdr:col>69</xdr:col>
      <xdr:colOff>142875</xdr:colOff>
      <xdr:row>79</xdr:row>
      <xdr:rowOff>128270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113047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北海道由仁町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59666</xdr:rowOff>
    </xdr:from>
    <xdr:to>
      <xdr:col>29</xdr:col>
      <xdr:colOff>127000</xdr:colOff>
      <xdr:row>18</xdr:row>
      <xdr:rowOff>77039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93391"/>
          <a:ext cx="647700" cy="17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59666</xdr:rowOff>
    </xdr:from>
    <xdr:to>
      <xdr:col>26</xdr:col>
      <xdr:colOff>50800</xdr:colOff>
      <xdr:row>18</xdr:row>
      <xdr:rowOff>80333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3391"/>
          <a:ext cx="698500" cy="20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80333</xdr:rowOff>
    </xdr:from>
    <xdr:to>
      <xdr:col>22</xdr:col>
      <xdr:colOff>114300</xdr:colOff>
      <xdr:row>18</xdr:row>
      <xdr:rowOff>82952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14058"/>
          <a:ext cx="698500" cy="2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66785</xdr:rowOff>
    </xdr:from>
    <xdr:to>
      <xdr:col>18</xdr:col>
      <xdr:colOff>177800</xdr:colOff>
      <xdr:row>18</xdr:row>
      <xdr:rowOff>82952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00510"/>
          <a:ext cx="698500" cy="16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26239</xdr:rowOff>
    </xdr:from>
    <xdr:to>
      <xdr:col>29</xdr:col>
      <xdr:colOff>177800</xdr:colOff>
      <xdr:row>18</xdr:row>
      <xdr:rowOff>127839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59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106266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8866</xdr:rowOff>
    </xdr:from>
    <xdr:to>
      <xdr:col>26</xdr:col>
      <xdr:colOff>101600</xdr:colOff>
      <xdr:row>18</xdr:row>
      <xdr:rowOff>110466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95243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29533</xdr:rowOff>
    </xdr:from>
    <xdr:to>
      <xdr:col>22</xdr:col>
      <xdr:colOff>165100</xdr:colOff>
      <xdr:row>18</xdr:row>
      <xdr:rowOff>131133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115910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4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32152</xdr:rowOff>
    </xdr:from>
    <xdr:to>
      <xdr:col>19</xdr:col>
      <xdr:colOff>38100</xdr:colOff>
      <xdr:row>18</xdr:row>
      <xdr:rowOff>133752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5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118530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15985</xdr:rowOff>
    </xdr:from>
    <xdr:to>
      <xdr:col>15</xdr:col>
      <xdr:colOff>101600</xdr:colOff>
      <xdr:row>18</xdr:row>
      <xdr:rowOff>117585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127762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32086</xdr:rowOff>
    </xdr:from>
    <xdr:to>
      <xdr:col>29</xdr:col>
      <xdr:colOff>127000</xdr:colOff>
      <xdr:row>35</xdr:row>
      <xdr:rowOff>79424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42436"/>
          <a:ext cx="647700" cy="47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41032</xdr:rowOff>
    </xdr:from>
    <xdr:to>
      <xdr:col>26</xdr:col>
      <xdr:colOff>50800</xdr:colOff>
      <xdr:row>35</xdr:row>
      <xdr:rowOff>79424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51382"/>
          <a:ext cx="698500" cy="3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41032</xdr:rowOff>
    </xdr:from>
    <xdr:to>
      <xdr:col>22</xdr:col>
      <xdr:colOff>114300</xdr:colOff>
      <xdr:row>35</xdr:row>
      <xdr:rowOff>71134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51382"/>
          <a:ext cx="698500" cy="30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71134</xdr:rowOff>
    </xdr:from>
    <xdr:to>
      <xdr:col>18</xdr:col>
      <xdr:colOff>177800</xdr:colOff>
      <xdr:row>35</xdr:row>
      <xdr:rowOff>81344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81484"/>
          <a:ext cx="698500" cy="10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275099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324186</xdr:rowOff>
    </xdr:from>
    <xdr:to>
      <xdr:col>29</xdr:col>
      <xdr:colOff>177800</xdr:colOff>
      <xdr:row>35</xdr:row>
      <xdr:rowOff>82886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91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169263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3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28624</xdr:rowOff>
    </xdr:from>
    <xdr:to>
      <xdr:col>26</xdr:col>
      <xdr:colOff>101600</xdr:colOff>
      <xdr:row>35</xdr:row>
      <xdr:rowOff>130224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38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140401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07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333132</xdr:rowOff>
    </xdr:from>
    <xdr:to>
      <xdr:col>22</xdr:col>
      <xdr:colOff>165100</xdr:colOff>
      <xdr:row>35</xdr:row>
      <xdr:rowOff>91832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00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102010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6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20334</xdr:rowOff>
    </xdr:from>
    <xdr:to>
      <xdr:col>19</xdr:col>
      <xdr:colOff>38100</xdr:colOff>
      <xdr:row>35</xdr:row>
      <xdr:rowOff>121934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30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132112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30544</xdr:rowOff>
    </xdr:from>
    <xdr:to>
      <xdr:col>15</xdr:col>
      <xdr:colOff>101600</xdr:colOff>
      <xdr:row>35</xdr:row>
      <xdr:rowOff>132144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40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142321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0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北海道由仁町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4,614
133.74
5,685,601
5,564,323
121,135
3,287,616
5,252,681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111761</xdr:rowOff>
    </xdr:from>
    <xdr:to>
      <xdr:col>24</xdr:col>
      <xdr:colOff>63500</xdr:colOff>
      <xdr:row>37</xdr:row>
      <xdr:rowOff>136345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55411"/>
          <a:ext cx="8382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111761</xdr:rowOff>
    </xdr:from>
    <xdr:to>
      <xdr:col>19</xdr:col>
      <xdr:colOff>177800</xdr:colOff>
      <xdr:row>37</xdr:row>
      <xdr:rowOff>130712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55411"/>
          <a:ext cx="889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130712</xdr:rowOff>
    </xdr:from>
    <xdr:to>
      <xdr:col>15</xdr:col>
      <xdr:colOff>50800</xdr:colOff>
      <xdr:row>37</xdr:row>
      <xdr:rowOff>139031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4362"/>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133576</xdr:rowOff>
    </xdr:from>
    <xdr:to>
      <xdr:col>10</xdr:col>
      <xdr:colOff>114300</xdr:colOff>
      <xdr:row>37</xdr:row>
      <xdr:rowOff>139031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77226"/>
          <a:ext cx="8890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16125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85545</xdr:rowOff>
    </xdr:from>
    <xdr:to>
      <xdr:col>24</xdr:col>
      <xdr:colOff>114300</xdr:colOff>
      <xdr:row>38</xdr:row>
      <xdr:rowOff>15695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60961</xdr:rowOff>
    </xdr:from>
    <xdr:to>
      <xdr:col>20</xdr:col>
      <xdr:colOff>38100</xdr:colOff>
      <xdr:row>37</xdr:row>
      <xdr:rowOff>162561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153688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9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79912</xdr:rowOff>
    </xdr:from>
    <xdr:to>
      <xdr:col>15</xdr:col>
      <xdr:colOff>101600</xdr:colOff>
      <xdr:row>38</xdr:row>
      <xdr:rowOff>10062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1189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88231</xdr:rowOff>
    </xdr:from>
    <xdr:to>
      <xdr:col>10</xdr:col>
      <xdr:colOff>165100</xdr:colOff>
      <xdr:row>38</xdr:row>
      <xdr:rowOff>18382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1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9508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82776</xdr:rowOff>
    </xdr:from>
    <xdr:to>
      <xdr:col>6</xdr:col>
      <xdr:colOff>38100</xdr:colOff>
      <xdr:row>38</xdr:row>
      <xdr:rowOff>12926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4053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47093</xdr:rowOff>
    </xdr:from>
    <xdr:to>
      <xdr:col>24</xdr:col>
      <xdr:colOff>63500</xdr:colOff>
      <xdr:row>58</xdr:row>
      <xdr:rowOff>53481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91193"/>
          <a:ext cx="8382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53481</xdr:rowOff>
    </xdr:from>
    <xdr:to>
      <xdr:col>19</xdr:col>
      <xdr:colOff>177800</xdr:colOff>
      <xdr:row>58</xdr:row>
      <xdr:rowOff>57307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97581"/>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57307</xdr:rowOff>
    </xdr:from>
    <xdr:to>
      <xdr:col>15</xdr:col>
      <xdr:colOff>50800</xdr:colOff>
      <xdr:row>58</xdr:row>
      <xdr:rowOff>76133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01407"/>
          <a:ext cx="889000" cy="1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65846</xdr:rowOff>
    </xdr:from>
    <xdr:to>
      <xdr:col>10</xdr:col>
      <xdr:colOff>114300</xdr:colOff>
      <xdr:row>58</xdr:row>
      <xdr:rowOff>76133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0994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91715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167743</xdr:rowOff>
    </xdr:from>
    <xdr:to>
      <xdr:col>24</xdr:col>
      <xdr:colOff>114300</xdr:colOff>
      <xdr:row>58</xdr:row>
      <xdr:rowOff>97893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4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82670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5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2681</xdr:rowOff>
    </xdr:from>
    <xdr:to>
      <xdr:col>20</xdr:col>
      <xdr:colOff>38100</xdr:colOff>
      <xdr:row>58</xdr:row>
      <xdr:rowOff>104281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95408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3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6507</xdr:rowOff>
    </xdr:from>
    <xdr:to>
      <xdr:col>15</xdr:col>
      <xdr:colOff>101600</xdr:colOff>
      <xdr:row>58</xdr:row>
      <xdr:rowOff>108107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99234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25333</xdr:rowOff>
    </xdr:from>
    <xdr:to>
      <xdr:col>10</xdr:col>
      <xdr:colOff>165100</xdr:colOff>
      <xdr:row>58</xdr:row>
      <xdr:rowOff>126933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6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118060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6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15046</xdr:rowOff>
    </xdr:from>
    <xdr:to>
      <xdr:col>6</xdr:col>
      <xdr:colOff>38100</xdr:colOff>
      <xdr:row>58</xdr:row>
      <xdr:rowOff>116646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107773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5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43593</xdr:rowOff>
    </xdr:from>
    <xdr:to>
      <xdr:col>24</xdr:col>
      <xdr:colOff>63500</xdr:colOff>
      <xdr:row>78</xdr:row>
      <xdr:rowOff>44123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16693"/>
          <a:ext cx="8382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44123</xdr:rowOff>
    </xdr:from>
    <xdr:to>
      <xdr:col>19</xdr:col>
      <xdr:colOff>177800</xdr:colOff>
      <xdr:row>78</xdr:row>
      <xdr:rowOff>50651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7223"/>
          <a:ext cx="8890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50651</xdr:rowOff>
    </xdr:from>
    <xdr:to>
      <xdr:col>15</xdr:col>
      <xdr:colOff>50800</xdr:colOff>
      <xdr:row>78</xdr:row>
      <xdr:rowOff>57153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3751"/>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57153</xdr:rowOff>
    </xdr:from>
    <xdr:to>
      <xdr:col>10</xdr:col>
      <xdr:colOff>114300</xdr:colOff>
      <xdr:row>78</xdr:row>
      <xdr:rowOff>57285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0253"/>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108878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164243</xdr:rowOff>
    </xdr:from>
    <xdr:to>
      <xdr:col>24</xdr:col>
      <xdr:colOff>114300</xdr:colOff>
      <xdr:row>78</xdr:row>
      <xdr:rowOff>94393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79170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164773</xdr:rowOff>
    </xdr:from>
    <xdr:to>
      <xdr:col>20</xdr:col>
      <xdr:colOff>38100</xdr:colOff>
      <xdr:row>78</xdr:row>
      <xdr:rowOff>94923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86050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5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171301</xdr:rowOff>
    </xdr:from>
    <xdr:to>
      <xdr:col>15</xdr:col>
      <xdr:colOff>101600</xdr:colOff>
      <xdr:row>78</xdr:row>
      <xdr:rowOff>101451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92578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6353</xdr:rowOff>
    </xdr:from>
    <xdr:to>
      <xdr:col>10</xdr:col>
      <xdr:colOff>165100</xdr:colOff>
      <xdr:row>78</xdr:row>
      <xdr:rowOff>107953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99080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6485</xdr:rowOff>
    </xdr:from>
    <xdr:to>
      <xdr:col>6</xdr:col>
      <xdr:colOff>38100</xdr:colOff>
      <xdr:row>78</xdr:row>
      <xdr:rowOff>108085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124612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5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8026</xdr:rowOff>
    </xdr:from>
    <xdr:to>
      <xdr:col>24</xdr:col>
      <xdr:colOff>63500</xdr:colOff>
      <xdr:row>94</xdr:row>
      <xdr:rowOff>54882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24326"/>
          <a:ext cx="838200" cy="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49380</xdr:rowOff>
    </xdr:from>
    <xdr:to>
      <xdr:col>19</xdr:col>
      <xdr:colOff>177800</xdr:colOff>
      <xdr:row>94</xdr:row>
      <xdr:rowOff>54882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65680"/>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49380</xdr:rowOff>
    </xdr:from>
    <xdr:to>
      <xdr:col>15</xdr:col>
      <xdr:colOff>50800</xdr:colOff>
      <xdr:row>95</xdr:row>
      <xdr:rowOff>82939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65680"/>
          <a:ext cx="889000" cy="20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82939</xdr:rowOff>
    </xdr:from>
    <xdr:to>
      <xdr:col>10</xdr:col>
      <xdr:colOff>114300</xdr:colOff>
      <xdr:row>96</xdr:row>
      <xdr:rowOff>89492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70689"/>
          <a:ext cx="8890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52630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128676</xdr:rowOff>
    </xdr:from>
    <xdr:to>
      <xdr:col>24</xdr:col>
      <xdr:colOff>114300</xdr:colOff>
      <xdr:row>94</xdr:row>
      <xdr:rowOff>58826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7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151553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2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4082</xdr:rowOff>
    </xdr:from>
    <xdr:to>
      <xdr:col>20</xdr:col>
      <xdr:colOff>38100</xdr:colOff>
      <xdr:row>94</xdr:row>
      <xdr:rowOff>105682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122209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170030</xdr:rowOff>
    </xdr:from>
    <xdr:to>
      <xdr:col>15</xdr:col>
      <xdr:colOff>101600</xdr:colOff>
      <xdr:row>94</xdr:row>
      <xdr:rowOff>100180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116707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9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32139</xdr:rowOff>
    </xdr:from>
    <xdr:to>
      <xdr:col>10</xdr:col>
      <xdr:colOff>165100</xdr:colOff>
      <xdr:row>95</xdr:row>
      <xdr:rowOff>133739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150266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38692</xdr:rowOff>
    </xdr:from>
    <xdr:to>
      <xdr:col>6</xdr:col>
      <xdr:colOff>38100</xdr:colOff>
      <xdr:row>96</xdr:row>
      <xdr:rowOff>140292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25552</xdr:rowOff>
    </xdr:from>
    <xdr:to>
      <xdr:col>55</xdr:col>
      <xdr:colOff>0</xdr:colOff>
      <xdr:row>36</xdr:row>
      <xdr:rowOff>29749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97752"/>
          <a:ext cx="8382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29749</xdr:rowOff>
    </xdr:from>
    <xdr:to>
      <xdr:col>50</xdr:col>
      <xdr:colOff>114300</xdr:colOff>
      <xdr:row>36</xdr:row>
      <xdr:rowOff>63248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01949"/>
          <a:ext cx="889000" cy="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36744</xdr:rowOff>
    </xdr:from>
    <xdr:to>
      <xdr:col>45</xdr:col>
      <xdr:colOff>177800</xdr:colOff>
      <xdr:row>36</xdr:row>
      <xdr:rowOff>63248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37494"/>
          <a:ext cx="889000" cy="1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36744</xdr:rowOff>
    </xdr:from>
    <xdr:to>
      <xdr:col>41</xdr:col>
      <xdr:colOff>50800</xdr:colOff>
      <xdr:row>36</xdr:row>
      <xdr:rowOff>136355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37494"/>
          <a:ext cx="889000" cy="27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143647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146202</xdr:rowOff>
    </xdr:from>
    <xdr:to>
      <xdr:col>55</xdr:col>
      <xdr:colOff>50800</xdr:colOff>
      <xdr:row>36</xdr:row>
      <xdr:rowOff>76352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169079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150399</xdr:rowOff>
    </xdr:from>
    <xdr:to>
      <xdr:col>50</xdr:col>
      <xdr:colOff>165100</xdr:colOff>
      <xdr:row>36</xdr:row>
      <xdr:rowOff>80549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97076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2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12448</xdr:rowOff>
    </xdr:from>
    <xdr:to>
      <xdr:col>46</xdr:col>
      <xdr:colOff>38100</xdr:colOff>
      <xdr:row>36</xdr:row>
      <xdr:rowOff>114048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130575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5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157394</xdr:rowOff>
    </xdr:from>
    <xdr:to>
      <xdr:col>41</xdr:col>
      <xdr:colOff>101600</xdr:colOff>
      <xdr:row>35</xdr:row>
      <xdr:rowOff>87544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8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104071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6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85555</xdr:rowOff>
    </xdr:from>
    <xdr:to>
      <xdr:col>36</xdr:col>
      <xdr:colOff>165100</xdr:colOff>
      <xdr:row>37</xdr:row>
      <xdr:rowOff>15705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5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32232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3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117525</xdr:rowOff>
    </xdr:from>
    <xdr:to>
      <xdr:col>55</xdr:col>
      <xdr:colOff>0</xdr:colOff>
      <xdr:row>58</xdr:row>
      <xdr:rowOff>143018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61625"/>
          <a:ext cx="8382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117525</xdr:rowOff>
    </xdr:from>
    <xdr:to>
      <xdr:col>50</xdr:col>
      <xdr:colOff>114300</xdr:colOff>
      <xdr:row>58</xdr:row>
      <xdr:rowOff>135430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61625"/>
          <a:ext cx="889000" cy="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135430</xdr:rowOff>
    </xdr:from>
    <xdr:to>
      <xdr:col>45</xdr:col>
      <xdr:colOff>177800</xdr:colOff>
      <xdr:row>58</xdr:row>
      <xdr:rowOff>142805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079530"/>
          <a:ext cx="8890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142805</xdr:rowOff>
    </xdr:from>
    <xdr:to>
      <xdr:col>41</xdr:col>
      <xdr:colOff>50800</xdr:colOff>
      <xdr:row>58</xdr:row>
      <xdr:rowOff>144527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86905"/>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138238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92218</xdr:rowOff>
    </xdr:from>
    <xdr:to>
      <xdr:col>55</xdr:col>
      <xdr:colOff>50800</xdr:colOff>
      <xdr:row>59</xdr:row>
      <xdr:rowOff>22368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3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7145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66725</xdr:rowOff>
    </xdr:from>
    <xdr:to>
      <xdr:col>50</xdr:col>
      <xdr:colOff>165100</xdr:colOff>
      <xdr:row>58</xdr:row>
      <xdr:rowOff>168325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159452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0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84630</xdr:rowOff>
    </xdr:from>
    <xdr:to>
      <xdr:col>46</xdr:col>
      <xdr:colOff>38100</xdr:colOff>
      <xdr:row>59</xdr:row>
      <xdr:rowOff>14780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2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5907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2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92005</xdr:rowOff>
    </xdr:from>
    <xdr:to>
      <xdr:col>41</xdr:col>
      <xdr:colOff>101600</xdr:colOff>
      <xdr:row>59</xdr:row>
      <xdr:rowOff>22155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13282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93727</xdr:rowOff>
    </xdr:from>
    <xdr:to>
      <xdr:col>36</xdr:col>
      <xdr:colOff>165100</xdr:colOff>
      <xdr:row>59</xdr:row>
      <xdr:rowOff>23877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15004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84986</xdr:rowOff>
    </xdr:from>
    <xdr:to>
      <xdr:col>55</xdr:col>
      <xdr:colOff>0</xdr:colOff>
      <xdr:row>79</xdr:row>
      <xdr:rowOff>91343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29536"/>
          <a:ext cx="8382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62303</xdr:rowOff>
    </xdr:from>
    <xdr:to>
      <xdr:col>50</xdr:col>
      <xdr:colOff>114300</xdr:colOff>
      <xdr:row>79</xdr:row>
      <xdr:rowOff>84986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06853"/>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62303</xdr:rowOff>
    </xdr:from>
    <xdr:to>
      <xdr:col>45</xdr:col>
      <xdr:colOff>177800</xdr:colOff>
      <xdr:row>79</xdr:row>
      <xdr:rowOff>84553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606853"/>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84553</xdr:rowOff>
    </xdr:from>
    <xdr:to>
      <xdr:col>41</xdr:col>
      <xdr:colOff>50800</xdr:colOff>
      <xdr:row>79</xdr:row>
      <xdr:rowOff>95955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629103"/>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118820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40543</xdr:rowOff>
    </xdr:from>
    <xdr:to>
      <xdr:col>55</xdr:col>
      <xdr:colOff>50800</xdr:colOff>
      <xdr:row>79</xdr:row>
      <xdr:rowOff>142143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126920</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34186</xdr:rowOff>
    </xdr:from>
    <xdr:to>
      <xdr:col>50</xdr:col>
      <xdr:colOff>165100</xdr:colOff>
      <xdr:row>79</xdr:row>
      <xdr:rowOff>135786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126913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11503</xdr:rowOff>
    </xdr:from>
    <xdr:to>
      <xdr:col>46</xdr:col>
      <xdr:colOff>38100</xdr:colOff>
      <xdr:row>79</xdr:row>
      <xdr:rowOff>113103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5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104230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4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33753</xdr:rowOff>
    </xdr:from>
    <xdr:to>
      <xdr:col>41</xdr:col>
      <xdr:colOff>101600</xdr:colOff>
      <xdr:row>79</xdr:row>
      <xdr:rowOff>135353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126480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45155</xdr:rowOff>
    </xdr:from>
    <xdr:to>
      <xdr:col>36</xdr:col>
      <xdr:colOff>165100</xdr:colOff>
      <xdr:row>79</xdr:row>
      <xdr:rowOff>146755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137882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8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440</xdr:rowOff>
    </xdr:from>
    <xdr:to>
      <xdr:col>55</xdr:col>
      <xdr:colOff>0</xdr:colOff>
      <xdr:row>99</xdr:row>
      <xdr:rowOff>27431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73990"/>
          <a:ext cx="838200" cy="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440</xdr:rowOff>
    </xdr:from>
    <xdr:to>
      <xdr:col>50</xdr:col>
      <xdr:colOff>114300</xdr:colOff>
      <xdr:row>99</xdr:row>
      <xdr:rowOff>39103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73990"/>
          <a:ext cx="889000" cy="3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36810</xdr:rowOff>
    </xdr:from>
    <xdr:to>
      <xdr:col>45</xdr:col>
      <xdr:colOff>177800</xdr:colOff>
      <xdr:row>99</xdr:row>
      <xdr:rowOff>39103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7010360"/>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36810</xdr:rowOff>
    </xdr:from>
    <xdr:to>
      <xdr:col>41</xdr:col>
      <xdr:colOff>50800</xdr:colOff>
      <xdr:row>99</xdr:row>
      <xdr:rowOff>48923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7010360"/>
          <a:ext cx="889000" cy="1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43488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148081</xdr:rowOff>
    </xdr:from>
    <xdr:to>
      <xdr:col>55</xdr:col>
      <xdr:colOff>50800</xdr:colOff>
      <xdr:row>99</xdr:row>
      <xdr:rowOff>78231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5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63008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121090</xdr:rowOff>
    </xdr:from>
    <xdr:to>
      <xdr:col>50</xdr:col>
      <xdr:colOff>165100</xdr:colOff>
      <xdr:row>99</xdr:row>
      <xdr:rowOff>51240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42367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159753</xdr:rowOff>
    </xdr:from>
    <xdr:to>
      <xdr:col>46</xdr:col>
      <xdr:colOff>38100</xdr:colOff>
      <xdr:row>99</xdr:row>
      <xdr:rowOff>89903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81030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5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157460</xdr:rowOff>
    </xdr:from>
    <xdr:to>
      <xdr:col>41</xdr:col>
      <xdr:colOff>101600</xdr:colOff>
      <xdr:row>99</xdr:row>
      <xdr:rowOff>87610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78737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5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169573</xdr:rowOff>
    </xdr:from>
    <xdr:to>
      <xdr:col>36</xdr:col>
      <xdr:colOff>165100</xdr:colOff>
      <xdr:row>99</xdr:row>
      <xdr:rowOff>99723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90850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44448</xdr:rowOff>
    </xdr:from>
    <xdr:to>
      <xdr:col>85</xdr:col>
      <xdr:colOff>127000</xdr:colOff>
      <xdr:row>39</xdr:row>
      <xdr:rowOff>44448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09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44448</xdr:rowOff>
    </xdr:from>
    <xdr:to>
      <xdr:col>81</xdr:col>
      <xdr:colOff>50800</xdr:colOff>
      <xdr:row>39</xdr:row>
      <xdr:rowOff>44448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0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44448</xdr:rowOff>
    </xdr:from>
    <xdr:to>
      <xdr:col>76</xdr:col>
      <xdr:colOff>114300</xdr:colOff>
      <xdr:row>39</xdr:row>
      <xdr:rowOff>44448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0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22311</xdr:rowOff>
    </xdr:from>
    <xdr:to>
      <xdr:col>71</xdr:col>
      <xdr:colOff>177800</xdr:colOff>
      <xdr:row>39</xdr:row>
      <xdr:rowOff>44448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08861"/>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65433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165098</xdr:rowOff>
    </xdr:from>
    <xdr:to>
      <xdr:col>85</xdr:col>
      <xdr:colOff>177800</xdr:colOff>
      <xdr:row>39</xdr:row>
      <xdr:rowOff>95248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165098</xdr:rowOff>
    </xdr:from>
    <xdr:to>
      <xdr:col>81</xdr:col>
      <xdr:colOff>101600</xdr:colOff>
      <xdr:row>39</xdr:row>
      <xdr:rowOff>95248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165098</xdr:rowOff>
    </xdr:from>
    <xdr:to>
      <xdr:col>76</xdr:col>
      <xdr:colOff>165100</xdr:colOff>
      <xdr:row>39</xdr:row>
      <xdr:rowOff>95248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165098</xdr:rowOff>
    </xdr:from>
    <xdr:to>
      <xdr:col>72</xdr:col>
      <xdr:colOff>38100</xdr:colOff>
      <xdr:row>39</xdr:row>
      <xdr:rowOff>95248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142961</xdr:rowOff>
    </xdr:from>
    <xdr:to>
      <xdr:col>67</xdr:col>
      <xdr:colOff>101600</xdr:colOff>
      <xdr:row>39</xdr:row>
      <xdr:rowOff>73111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89638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94098</xdr:rowOff>
    </xdr:from>
    <xdr:to>
      <xdr:col>85</xdr:col>
      <xdr:colOff>127000</xdr:colOff>
      <xdr:row>77</xdr:row>
      <xdr:rowOff>113680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95748"/>
          <a:ext cx="838200" cy="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112449</xdr:rowOff>
    </xdr:from>
    <xdr:to>
      <xdr:col>81</xdr:col>
      <xdr:colOff>50800</xdr:colOff>
      <xdr:row>77</xdr:row>
      <xdr:rowOff>113680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14099"/>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112449</xdr:rowOff>
    </xdr:from>
    <xdr:to>
      <xdr:col>76</xdr:col>
      <xdr:colOff>114300</xdr:colOff>
      <xdr:row>77</xdr:row>
      <xdr:rowOff>136804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14099"/>
          <a:ext cx="889000" cy="2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124907</xdr:rowOff>
    </xdr:from>
    <xdr:to>
      <xdr:col>71</xdr:col>
      <xdr:colOff>177800</xdr:colOff>
      <xdr:row>77</xdr:row>
      <xdr:rowOff>136804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26557"/>
          <a:ext cx="889000" cy="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45502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4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43298</xdr:rowOff>
    </xdr:from>
    <xdr:to>
      <xdr:col>85</xdr:col>
      <xdr:colOff>177800</xdr:colOff>
      <xdr:row>77</xdr:row>
      <xdr:rowOff>144898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4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21725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62880</xdr:rowOff>
    </xdr:from>
    <xdr:to>
      <xdr:col>81</xdr:col>
      <xdr:colOff>101600</xdr:colOff>
      <xdr:row>77</xdr:row>
      <xdr:rowOff>164480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155607</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3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61649</xdr:rowOff>
    </xdr:from>
    <xdr:to>
      <xdr:col>76</xdr:col>
      <xdr:colOff>165100</xdr:colOff>
      <xdr:row>77</xdr:row>
      <xdr:rowOff>163249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154376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3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86004</xdr:rowOff>
    </xdr:from>
    <xdr:to>
      <xdr:col>72</xdr:col>
      <xdr:colOff>38100</xdr:colOff>
      <xdr:row>78</xdr:row>
      <xdr:rowOff>16154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7281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8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74107</xdr:rowOff>
    </xdr:from>
    <xdr:to>
      <xdr:col>67</xdr:col>
      <xdr:colOff>101600</xdr:colOff>
      <xdr:row>78</xdr:row>
      <xdr:rowOff>4257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20784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107907</xdr:rowOff>
    </xdr:from>
    <xdr:to>
      <xdr:col>85</xdr:col>
      <xdr:colOff>127000</xdr:colOff>
      <xdr:row>98</xdr:row>
      <xdr:rowOff>121025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10007"/>
          <a:ext cx="8382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73569</xdr:rowOff>
    </xdr:from>
    <xdr:to>
      <xdr:col>81</xdr:col>
      <xdr:colOff>50800</xdr:colOff>
      <xdr:row>98</xdr:row>
      <xdr:rowOff>121025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5669"/>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73569</xdr:rowOff>
    </xdr:from>
    <xdr:to>
      <xdr:col>76</xdr:col>
      <xdr:colOff>114300</xdr:colOff>
      <xdr:row>98</xdr:row>
      <xdr:rowOff>121817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5669"/>
          <a:ext cx="889000" cy="4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121817</xdr:rowOff>
    </xdr:from>
    <xdr:to>
      <xdr:col>71</xdr:col>
      <xdr:colOff>177800</xdr:colOff>
      <xdr:row>99</xdr:row>
      <xdr:rowOff>12170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3917"/>
          <a:ext cx="889000" cy="6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45215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57107</xdr:rowOff>
    </xdr:from>
    <xdr:to>
      <xdr:col>85</xdr:col>
      <xdr:colOff>177800</xdr:colOff>
      <xdr:row>98</xdr:row>
      <xdr:rowOff>158707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70225</xdr:rowOff>
    </xdr:from>
    <xdr:to>
      <xdr:col>81</xdr:col>
      <xdr:colOff>101600</xdr:colOff>
      <xdr:row>99</xdr:row>
      <xdr:rowOff>375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7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162952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6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22769</xdr:rowOff>
    </xdr:from>
    <xdr:to>
      <xdr:col>76</xdr:col>
      <xdr:colOff>165100</xdr:colOff>
      <xdr:row>98</xdr:row>
      <xdr:rowOff>124369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115496</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1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71017</xdr:rowOff>
    </xdr:from>
    <xdr:to>
      <xdr:col>72</xdr:col>
      <xdr:colOff>38100</xdr:colOff>
      <xdr:row>99</xdr:row>
      <xdr:rowOff>1167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163744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6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132820</xdr:rowOff>
    </xdr:from>
    <xdr:to>
      <xdr:col>67</xdr:col>
      <xdr:colOff>101600</xdr:colOff>
      <xdr:row>99</xdr:row>
      <xdr:rowOff>62970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54097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19799</xdr:rowOff>
    </xdr:from>
    <xdr:to>
      <xdr:col>116</xdr:col>
      <xdr:colOff>63500</xdr:colOff>
      <xdr:row>36</xdr:row>
      <xdr:rowOff>92132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191999"/>
          <a:ext cx="838200" cy="7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19799</xdr:rowOff>
    </xdr:from>
    <xdr:to>
      <xdr:col>111</xdr:col>
      <xdr:colOff>177800</xdr:colOff>
      <xdr:row>36</xdr:row>
      <xdr:rowOff>36354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191999"/>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5359</xdr:rowOff>
    </xdr:from>
    <xdr:to>
      <xdr:col>107</xdr:col>
      <xdr:colOff>50800</xdr:colOff>
      <xdr:row>36</xdr:row>
      <xdr:rowOff>36354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177559"/>
          <a:ext cx="889000" cy="3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7626</xdr:rowOff>
    </xdr:from>
    <xdr:to>
      <xdr:col>102</xdr:col>
      <xdr:colOff>114300</xdr:colOff>
      <xdr:row>36</xdr:row>
      <xdr:rowOff>5359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008376"/>
          <a:ext cx="889000" cy="16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18749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41332</xdr:rowOff>
    </xdr:from>
    <xdr:to>
      <xdr:col>116</xdr:col>
      <xdr:colOff>114300</xdr:colOff>
      <xdr:row>36</xdr:row>
      <xdr:rowOff>142932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64209</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140449</xdr:rowOff>
    </xdr:from>
    <xdr:to>
      <xdr:col>112</xdr:col>
      <xdr:colOff>38100</xdr:colOff>
      <xdr:row>36</xdr:row>
      <xdr:rowOff>70599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1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87126</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91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157004</xdr:rowOff>
    </xdr:from>
    <xdr:to>
      <xdr:col>107</xdr:col>
      <xdr:colOff>101600</xdr:colOff>
      <xdr:row>36</xdr:row>
      <xdr:rowOff>87154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15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103681</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9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126009</xdr:rowOff>
    </xdr:from>
    <xdr:to>
      <xdr:col>102</xdr:col>
      <xdr:colOff>165100</xdr:colOff>
      <xdr:row>36</xdr:row>
      <xdr:rowOff>56159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1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72686</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90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128276</xdr:rowOff>
    </xdr:from>
    <xdr:to>
      <xdr:col>98</xdr:col>
      <xdr:colOff>38100</xdr:colOff>
      <xdr:row>35</xdr:row>
      <xdr:rowOff>58426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95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74953</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573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44716</xdr:rowOff>
    </xdr:from>
    <xdr:to>
      <xdr:col>98</xdr:col>
      <xdr:colOff>38100</xdr:colOff>
      <xdr:row>58</xdr:row>
      <xdr:rowOff>146316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162843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152916</xdr:rowOff>
    </xdr:from>
    <xdr:to>
      <xdr:col>116</xdr:col>
      <xdr:colOff>63500</xdr:colOff>
      <xdr:row>75</xdr:row>
      <xdr:rowOff>170949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11666"/>
          <a:ext cx="838200" cy="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170949</xdr:rowOff>
    </xdr:from>
    <xdr:to>
      <xdr:col>111</xdr:col>
      <xdr:colOff>177800</xdr:colOff>
      <xdr:row>76</xdr:row>
      <xdr:rowOff>37936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29699"/>
          <a:ext cx="889000" cy="3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6899</xdr:rowOff>
    </xdr:from>
    <xdr:to>
      <xdr:col>107</xdr:col>
      <xdr:colOff>50800</xdr:colOff>
      <xdr:row>76</xdr:row>
      <xdr:rowOff>37936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37099"/>
          <a:ext cx="889000" cy="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6899</xdr:rowOff>
    </xdr:from>
    <xdr:to>
      <xdr:col>102</xdr:col>
      <xdr:colOff>114300</xdr:colOff>
      <xdr:row>76</xdr:row>
      <xdr:rowOff>29893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37099"/>
          <a:ext cx="889000" cy="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102117</xdr:rowOff>
    </xdr:from>
    <xdr:to>
      <xdr:col>116</xdr:col>
      <xdr:colOff>114300</xdr:colOff>
      <xdr:row>76</xdr:row>
      <xdr:rowOff>32268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60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124994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1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120149</xdr:rowOff>
    </xdr:from>
    <xdr:to>
      <xdr:col>112</xdr:col>
      <xdr:colOff>38100</xdr:colOff>
      <xdr:row>76</xdr:row>
      <xdr:rowOff>50299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66826</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5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158586</xdr:rowOff>
    </xdr:from>
    <xdr:to>
      <xdr:col>107</xdr:col>
      <xdr:colOff>101600</xdr:colOff>
      <xdr:row>76</xdr:row>
      <xdr:rowOff>88736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105262</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79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127549</xdr:rowOff>
    </xdr:from>
    <xdr:to>
      <xdr:col>102</xdr:col>
      <xdr:colOff>165100</xdr:colOff>
      <xdr:row>76</xdr:row>
      <xdr:rowOff>57699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74226</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7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150543</xdr:rowOff>
    </xdr:from>
    <xdr:to>
      <xdr:col>98</xdr:col>
      <xdr:colOff>38100</xdr:colOff>
      <xdr:row>76</xdr:row>
      <xdr:rowOff>80693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97219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78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1,205,376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普通建設事業費（うち更新整備）は、給食センター改築事業の実施により平成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年度より継続して増加傾向にある。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扶助費は、生活保護補助基準の見直し等により、令和元年度から大幅に増加し、継続して高い基準にある。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北海道由仁町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4,662
4,614
133.74
5,685,601
5,564,323
121,135
3,287,616
5,252,681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146215</xdr:rowOff>
    </xdr:from>
    <xdr:to>
      <xdr:col>24</xdr:col>
      <xdr:colOff>63500</xdr:colOff>
      <xdr:row>37</xdr:row>
      <xdr:rowOff>146806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89865"/>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146215</xdr:rowOff>
    </xdr:from>
    <xdr:to>
      <xdr:col>19</xdr:col>
      <xdr:colOff>177800</xdr:colOff>
      <xdr:row>37</xdr:row>
      <xdr:rowOff>151663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9865"/>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151663</xdr:rowOff>
    </xdr:from>
    <xdr:to>
      <xdr:col>15</xdr:col>
      <xdr:colOff>50800</xdr:colOff>
      <xdr:row>37</xdr:row>
      <xdr:rowOff>153721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95313"/>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151816</xdr:rowOff>
    </xdr:from>
    <xdr:to>
      <xdr:col>10</xdr:col>
      <xdr:colOff>114300</xdr:colOff>
      <xdr:row>37</xdr:row>
      <xdr:rowOff>153721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546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96006</xdr:rowOff>
    </xdr:from>
    <xdr:to>
      <xdr:col>24</xdr:col>
      <xdr:colOff>114300</xdr:colOff>
      <xdr:row>38</xdr:row>
      <xdr:rowOff>26156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10933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95415</xdr:rowOff>
    </xdr:from>
    <xdr:to>
      <xdr:col>20</xdr:col>
      <xdr:colOff>38100</xdr:colOff>
      <xdr:row>38</xdr:row>
      <xdr:rowOff>25565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16692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100863</xdr:rowOff>
    </xdr:from>
    <xdr:to>
      <xdr:col>15</xdr:col>
      <xdr:colOff>101600</xdr:colOff>
      <xdr:row>38</xdr:row>
      <xdr:rowOff>31014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4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22141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102921</xdr:rowOff>
    </xdr:from>
    <xdr:to>
      <xdr:col>10</xdr:col>
      <xdr:colOff>165100</xdr:colOff>
      <xdr:row>38</xdr:row>
      <xdr:rowOff>33071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24198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101016</xdr:rowOff>
    </xdr:from>
    <xdr:to>
      <xdr:col>6</xdr:col>
      <xdr:colOff>38100</xdr:colOff>
      <xdr:row>38</xdr:row>
      <xdr:rowOff>31166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47693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1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86218</xdr:rowOff>
    </xdr:from>
    <xdr:to>
      <xdr:col>24</xdr:col>
      <xdr:colOff>63500</xdr:colOff>
      <xdr:row>57</xdr:row>
      <xdr:rowOff>100071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58868"/>
          <a:ext cx="8382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51062</xdr:rowOff>
    </xdr:from>
    <xdr:to>
      <xdr:col>19</xdr:col>
      <xdr:colOff>177800</xdr:colOff>
      <xdr:row>57</xdr:row>
      <xdr:rowOff>86218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823712"/>
          <a:ext cx="889000" cy="3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40439</xdr:rowOff>
    </xdr:from>
    <xdr:to>
      <xdr:col>15</xdr:col>
      <xdr:colOff>50800</xdr:colOff>
      <xdr:row>57</xdr:row>
      <xdr:rowOff>51062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813089"/>
          <a:ext cx="889000" cy="1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40439</xdr:rowOff>
    </xdr:from>
    <xdr:to>
      <xdr:col>10</xdr:col>
      <xdr:colOff>114300</xdr:colOff>
      <xdr:row>57</xdr:row>
      <xdr:rowOff>126632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813089"/>
          <a:ext cx="889000" cy="8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49271</xdr:rowOff>
    </xdr:from>
    <xdr:to>
      <xdr:col>24</xdr:col>
      <xdr:colOff>114300</xdr:colOff>
      <xdr:row>57</xdr:row>
      <xdr:rowOff>150871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8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135648</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3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35418</xdr:rowOff>
    </xdr:from>
    <xdr:to>
      <xdr:col>20</xdr:col>
      <xdr:colOff>38100</xdr:colOff>
      <xdr:row>57</xdr:row>
      <xdr:rowOff>137018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0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128145</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90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262</xdr:rowOff>
    </xdr:from>
    <xdr:to>
      <xdr:col>15</xdr:col>
      <xdr:colOff>101600</xdr:colOff>
      <xdr:row>57</xdr:row>
      <xdr:rowOff>101862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92989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6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161089</xdr:rowOff>
    </xdr:from>
    <xdr:to>
      <xdr:col>10</xdr:col>
      <xdr:colOff>165100</xdr:colOff>
      <xdr:row>57</xdr:row>
      <xdr:rowOff>91239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82366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5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75832</xdr:rowOff>
    </xdr:from>
    <xdr:to>
      <xdr:col>6</xdr:col>
      <xdr:colOff>38100</xdr:colOff>
      <xdr:row>58</xdr:row>
      <xdr:rowOff>5982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168559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4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99109</xdr:rowOff>
    </xdr:from>
    <xdr:to>
      <xdr:col>24</xdr:col>
      <xdr:colOff>63500</xdr:colOff>
      <xdr:row>76</xdr:row>
      <xdr:rowOff>112415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29309"/>
          <a:ext cx="838200" cy="1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112415</xdr:rowOff>
    </xdr:from>
    <xdr:to>
      <xdr:col>19</xdr:col>
      <xdr:colOff>177800</xdr:colOff>
      <xdr:row>76</xdr:row>
      <xdr:rowOff>141962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42615"/>
          <a:ext cx="889000" cy="2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141962</xdr:rowOff>
    </xdr:from>
    <xdr:to>
      <xdr:col>15</xdr:col>
      <xdr:colOff>50800</xdr:colOff>
      <xdr:row>77</xdr:row>
      <xdr:rowOff>12345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72162"/>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12345</xdr:rowOff>
    </xdr:from>
    <xdr:to>
      <xdr:col>10</xdr:col>
      <xdr:colOff>114300</xdr:colOff>
      <xdr:row>77</xdr:row>
      <xdr:rowOff>46979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13995"/>
          <a:ext cx="8890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87269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4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48309</xdr:rowOff>
    </xdr:from>
    <xdr:to>
      <xdr:col>24</xdr:col>
      <xdr:colOff>114300</xdr:colOff>
      <xdr:row>76</xdr:row>
      <xdr:rowOff>149909</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26736</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5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61615</xdr:rowOff>
    </xdr:from>
    <xdr:to>
      <xdr:col>20</xdr:col>
      <xdr:colOff>38100</xdr:colOff>
      <xdr:row>76</xdr:row>
      <xdr:rowOff>163215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154342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8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91162</xdr:rowOff>
    </xdr:from>
    <xdr:to>
      <xdr:col>15</xdr:col>
      <xdr:colOff>101600</xdr:colOff>
      <xdr:row>77</xdr:row>
      <xdr:rowOff>21312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12439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1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132995</xdr:rowOff>
    </xdr:from>
    <xdr:to>
      <xdr:col>10</xdr:col>
      <xdr:colOff>165100</xdr:colOff>
      <xdr:row>77</xdr:row>
      <xdr:rowOff>63145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54272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5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167629</xdr:rowOff>
    </xdr:from>
    <xdr:to>
      <xdr:col>6</xdr:col>
      <xdr:colOff>38100</xdr:colOff>
      <xdr:row>77</xdr:row>
      <xdr:rowOff>97779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9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88906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9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13408</xdr:rowOff>
    </xdr:from>
    <xdr:to>
      <xdr:col>24</xdr:col>
      <xdr:colOff>63500</xdr:colOff>
      <xdr:row>97</xdr:row>
      <xdr:rowOff>13646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44058"/>
          <a:ext cx="8382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13408</xdr:rowOff>
    </xdr:from>
    <xdr:to>
      <xdr:col>19</xdr:col>
      <xdr:colOff>177800</xdr:colOff>
      <xdr:row>97</xdr:row>
      <xdr:rowOff>21938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44058"/>
          <a:ext cx="889000" cy="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21938</xdr:rowOff>
    </xdr:from>
    <xdr:to>
      <xdr:col>15</xdr:col>
      <xdr:colOff>50800</xdr:colOff>
      <xdr:row>97</xdr:row>
      <xdr:rowOff>43816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52588"/>
          <a:ext cx="8890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40046</xdr:rowOff>
    </xdr:from>
    <xdr:to>
      <xdr:col>10</xdr:col>
      <xdr:colOff>114300</xdr:colOff>
      <xdr:row>97</xdr:row>
      <xdr:rowOff>43816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670696"/>
          <a:ext cx="889000" cy="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134296</xdr:rowOff>
    </xdr:from>
    <xdr:to>
      <xdr:col>24</xdr:col>
      <xdr:colOff>114300</xdr:colOff>
      <xdr:row>97</xdr:row>
      <xdr:rowOff>64446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157173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4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134058</xdr:rowOff>
    </xdr:from>
    <xdr:to>
      <xdr:col>20</xdr:col>
      <xdr:colOff>38100</xdr:colOff>
      <xdr:row>97</xdr:row>
      <xdr:rowOff>64208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80735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6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142588</xdr:rowOff>
    </xdr:from>
    <xdr:to>
      <xdr:col>15</xdr:col>
      <xdr:colOff>101600</xdr:colOff>
      <xdr:row>97</xdr:row>
      <xdr:rowOff>72738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89265</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7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164466</xdr:rowOff>
    </xdr:from>
    <xdr:to>
      <xdr:col>10</xdr:col>
      <xdr:colOff>165100</xdr:colOff>
      <xdr:row>97</xdr:row>
      <xdr:rowOff>94616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111143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9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160696</xdr:rowOff>
    </xdr:from>
    <xdr:to>
      <xdr:col>6</xdr:col>
      <xdr:colOff>38100</xdr:colOff>
      <xdr:row>97</xdr:row>
      <xdr:rowOff>90846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107373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9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97137</xdr:rowOff>
    </xdr:from>
    <xdr:to>
      <xdr:col>55</xdr:col>
      <xdr:colOff>0</xdr:colOff>
      <xdr:row>39</xdr:row>
      <xdr:rowOff>97899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78368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97681</xdr:rowOff>
    </xdr:from>
    <xdr:to>
      <xdr:col>50</xdr:col>
      <xdr:colOff>114300</xdr:colOff>
      <xdr:row>39</xdr:row>
      <xdr:rowOff>97899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4231"/>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97681</xdr:rowOff>
    </xdr:from>
    <xdr:to>
      <xdr:col>45</xdr:col>
      <xdr:colOff>177800</xdr:colOff>
      <xdr:row>39</xdr:row>
      <xdr:rowOff>97681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4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97681</xdr:rowOff>
    </xdr:from>
    <xdr:to>
      <xdr:col>41</xdr:col>
      <xdr:colOff>50800</xdr:colOff>
      <xdr:row>39</xdr:row>
      <xdr:rowOff>97681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4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111015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5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46337</xdr:rowOff>
    </xdr:from>
    <xdr:to>
      <xdr:col>55</xdr:col>
      <xdr:colOff>50800</xdr:colOff>
      <xdr:row>39</xdr:row>
      <xdr:rowOff>147937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132714</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7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47099</xdr:rowOff>
    </xdr:from>
    <xdr:to>
      <xdr:col>50</xdr:col>
      <xdr:colOff>165100</xdr:colOff>
      <xdr:row>39</xdr:row>
      <xdr:rowOff>148699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139826</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46881</xdr:rowOff>
    </xdr:from>
    <xdr:to>
      <xdr:col>46</xdr:col>
      <xdr:colOff>38100</xdr:colOff>
      <xdr:row>39</xdr:row>
      <xdr:rowOff>148481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139608</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46881</xdr:rowOff>
    </xdr:from>
    <xdr:to>
      <xdr:col>41</xdr:col>
      <xdr:colOff>101600</xdr:colOff>
      <xdr:row>39</xdr:row>
      <xdr:rowOff>148481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139608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46881</xdr:rowOff>
    </xdr:from>
    <xdr:to>
      <xdr:col>36</xdr:col>
      <xdr:colOff>165100</xdr:colOff>
      <xdr:row>39</xdr:row>
      <xdr:rowOff>148481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139608</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90968</xdr:rowOff>
    </xdr:from>
    <xdr:to>
      <xdr:col>55</xdr:col>
      <xdr:colOff>0</xdr:colOff>
      <xdr:row>57</xdr:row>
      <xdr:rowOff>108439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63618"/>
          <a:ext cx="8382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108439</xdr:rowOff>
    </xdr:from>
    <xdr:to>
      <xdr:col>50</xdr:col>
      <xdr:colOff>114300</xdr:colOff>
      <xdr:row>57</xdr:row>
      <xdr:rowOff>129203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81089"/>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125373</xdr:rowOff>
    </xdr:from>
    <xdr:to>
      <xdr:col>45</xdr:col>
      <xdr:colOff>177800</xdr:colOff>
      <xdr:row>57</xdr:row>
      <xdr:rowOff>129203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98023"/>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107477</xdr:rowOff>
    </xdr:from>
    <xdr:to>
      <xdr:col>41</xdr:col>
      <xdr:colOff>50800</xdr:colOff>
      <xdr:row>57</xdr:row>
      <xdr:rowOff>125373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80127"/>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7074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40168</xdr:rowOff>
    </xdr:from>
    <xdr:to>
      <xdr:col>55</xdr:col>
      <xdr:colOff>50800</xdr:colOff>
      <xdr:row>57</xdr:row>
      <xdr:rowOff>141768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170995</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0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57639</xdr:rowOff>
    </xdr:from>
    <xdr:to>
      <xdr:col>50</xdr:col>
      <xdr:colOff>165100</xdr:colOff>
      <xdr:row>57</xdr:row>
      <xdr:rowOff>159239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150366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2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78403</xdr:rowOff>
    </xdr:from>
    <xdr:to>
      <xdr:col>46</xdr:col>
      <xdr:colOff>38100</xdr:colOff>
      <xdr:row>58</xdr:row>
      <xdr:rowOff>8553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5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171130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4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74573</xdr:rowOff>
    </xdr:from>
    <xdr:to>
      <xdr:col>41</xdr:col>
      <xdr:colOff>101600</xdr:colOff>
      <xdr:row>58</xdr:row>
      <xdr:rowOff>4723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167300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3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56677</xdr:rowOff>
    </xdr:from>
    <xdr:to>
      <xdr:col>36</xdr:col>
      <xdr:colOff>165100</xdr:colOff>
      <xdr:row>57</xdr:row>
      <xdr:rowOff>158277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2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3354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6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138252</xdr:rowOff>
    </xdr:from>
    <xdr:to>
      <xdr:col>55</xdr:col>
      <xdr:colOff>0</xdr:colOff>
      <xdr:row>78</xdr:row>
      <xdr:rowOff>144965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511352"/>
          <a:ext cx="8382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134297</xdr:rowOff>
    </xdr:from>
    <xdr:to>
      <xdr:col>50</xdr:col>
      <xdr:colOff>114300</xdr:colOff>
      <xdr:row>78</xdr:row>
      <xdr:rowOff>138252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507397"/>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55956</xdr:rowOff>
    </xdr:from>
    <xdr:to>
      <xdr:col>45</xdr:col>
      <xdr:colOff>177800</xdr:colOff>
      <xdr:row>78</xdr:row>
      <xdr:rowOff>134297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29056"/>
          <a:ext cx="889000" cy="7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55956</xdr:rowOff>
    </xdr:from>
    <xdr:to>
      <xdr:col>41</xdr:col>
      <xdr:colOff>50800</xdr:colOff>
      <xdr:row>79</xdr:row>
      <xdr:rowOff>8106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29056"/>
          <a:ext cx="889000" cy="12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4877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94165</xdr:rowOff>
    </xdr:from>
    <xdr:to>
      <xdr:col>55</xdr:col>
      <xdr:colOff>50800</xdr:colOff>
      <xdr:row>79</xdr:row>
      <xdr:rowOff>24315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9092</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87452</xdr:rowOff>
    </xdr:from>
    <xdr:to>
      <xdr:col>50</xdr:col>
      <xdr:colOff>165100</xdr:colOff>
      <xdr:row>79</xdr:row>
      <xdr:rowOff>17602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8729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5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83497</xdr:rowOff>
    </xdr:from>
    <xdr:to>
      <xdr:col>46</xdr:col>
      <xdr:colOff>38100</xdr:colOff>
      <xdr:row>79</xdr:row>
      <xdr:rowOff>13647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4774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4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5156</xdr:rowOff>
    </xdr:from>
    <xdr:to>
      <xdr:col>41</xdr:col>
      <xdr:colOff>101600</xdr:colOff>
      <xdr:row>78</xdr:row>
      <xdr:rowOff>106756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97883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128756</xdr:rowOff>
    </xdr:from>
    <xdr:to>
      <xdr:col>36</xdr:col>
      <xdr:colOff>165100</xdr:colOff>
      <xdr:row>79</xdr:row>
      <xdr:rowOff>58906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5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50033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9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81214</xdr:rowOff>
    </xdr:from>
    <xdr:to>
      <xdr:col>55</xdr:col>
      <xdr:colOff>0</xdr:colOff>
      <xdr:row>98</xdr:row>
      <xdr:rowOff>135285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83314"/>
          <a:ext cx="838200" cy="5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81214</xdr:rowOff>
    </xdr:from>
    <xdr:to>
      <xdr:col>50</xdr:col>
      <xdr:colOff>114300</xdr:colOff>
      <xdr:row>98</xdr:row>
      <xdr:rowOff>155953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83314"/>
          <a:ext cx="889000" cy="7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148462</xdr:rowOff>
    </xdr:from>
    <xdr:to>
      <xdr:col>45</xdr:col>
      <xdr:colOff>177800</xdr:colOff>
      <xdr:row>98</xdr:row>
      <xdr:rowOff>155953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950562"/>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148462</xdr:rowOff>
    </xdr:from>
    <xdr:to>
      <xdr:col>41</xdr:col>
      <xdr:colOff>50800</xdr:colOff>
      <xdr:row>98</xdr:row>
      <xdr:rowOff>155087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50562"/>
          <a:ext cx="8890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84485</xdr:rowOff>
    </xdr:from>
    <xdr:to>
      <xdr:col>55</xdr:col>
      <xdr:colOff>50800</xdr:colOff>
      <xdr:row>99</xdr:row>
      <xdr:rowOff>14635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170862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30414</xdr:rowOff>
    </xdr:from>
    <xdr:to>
      <xdr:col>50</xdr:col>
      <xdr:colOff>165100</xdr:colOff>
      <xdr:row>98</xdr:row>
      <xdr:rowOff>132014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3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123141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2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105153</xdr:rowOff>
    </xdr:from>
    <xdr:to>
      <xdr:col>46</xdr:col>
      <xdr:colOff>38100</xdr:colOff>
      <xdr:row>99</xdr:row>
      <xdr:rowOff>35303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0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26430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97662</xdr:rowOff>
    </xdr:from>
    <xdr:to>
      <xdr:col>41</xdr:col>
      <xdr:colOff>101600</xdr:colOff>
      <xdr:row>99</xdr:row>
      <xdr:rowOff>27812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18939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104287</xdr:rowOff>
    </xdr:from>
    <xdr:to>
      <xdr:col>36</xdr:col>
      <xdr:colOff>165100</xdr:colOff>
      <xdr:row>99</xdr:row>
      <xdr:rowOff>34437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0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25564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9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97034</xdr:rowOff>
    </xdr:from>
    <xdr:to>
      <xdr:col>85</xdr:col>
      <xdr:colOff>127000</xdr:colOff>
      <xdr:row>37</xdr:row>
      <xdr:rowOff>109443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40684"/>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79158</xdr:rowOff>
    </xdr:from>
    <xdr:to>
      <xdr:col>81</xdr:col>
      <xdr:colOff>50800</xdr:colOff>
      <xdr:row>37</xdr:row>
      <xdr:rowOff>109443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22808"/>
          <a:ext cx="889000" cy="3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72382</xdr:rowOff>
    </xdr:from>
    <xdr:to>
      <xdr:col>76</xdr:col>
      <xdr:colOff>114300</xdr:colOff>
      <xdr:row>37</xdr:row>
      <xdr:rowOff>79158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16032"/>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72382</xdr:rowOff>
    </xdr:from>
    <xdr:to>
      <xdr:col>71</xdr:col>
      <xdr:colOff>177800</xdr:colOff>
      <xdr:row>37</xdr:row>
      <xdr:rowOff>112702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16032"/>
          <a:ext cx="889000" cy="4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169573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46234</xdr:rowOff>
    </xdr:from>
    <xdr:to>
      <xdr:col>85</xdr:col>
      <xdr:colOff>177800</xdr:colOff>
      <xdr:row>37</xdr:row>
      <xdr:rowOff>147834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8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24661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58643</xdr:rowOff>
    </xdr:from>
    <xdr:to>
      <xdr:col>81</xdr:col>
      <xdr:colOff>101600</xdr:colOff>
      <xdr:row>37</xdr:row>
      <xdr:rowOff>160243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151369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28358</xdr:rowOff>
    </xdr:from>
    <xdr:to>
      <xdr:col>76</xdr:col>
      <xdr:colOff>165100</xdr:colOff>
      <xdr:row>37</xdr:row>
      <xdr:rowOff>129958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121085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6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21582</xdr:rowOff>
    </xdr:from>
    <xdr:to>
      <xdr:col>72</xdr:col>
      <xdr:colOff>38100</xdr:colOff>
      <xdr:row>37</xdr:row>
      <xdr:rowOff>123182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6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114309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61902</xdr:rowOff>
    </xdr:from>
    <xdr:to>
      <xdr:col>67</xdr:col>
      <xdr:colOff>101600</xdr:colOff>
      <xdr:row>37</xdr:row>
      <xdr:rowOff>163502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154629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9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45740</xdr:rowOff>
    </xdr:from>
    <xdr:to>
      <xdr:col>85</xdr:col>
      <xdr:colOff>127000</xdr:colOff>
      <xdr:row>58</xdr:row>
      <xdr:rowOff>50706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89840"/>
          <a:ext cx="8382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36478</xdr:rowOff>
    </xdr:from>
    <xdr:to>
      <xdr:col>81</xdr:col>
      <xdr:colOff>50800</xdr:colOff>
      <xdr:row>58</xdr:row>
      <xdr:rowOff>45740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80578"/>
          <a:ext cx="889000" cy="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36228</xdr:rowOff>
    </xdr:from>
    <xdr:to>
      <xdr:col>76</xdr:col>
      <xdr:colOff>114300</xdr:colOff>
      <xdr:row>58</xdr:row>
      <xdr:rowOff>36478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980328"/>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36228</xdr:rowOff>
    </xdr:from>
    <xdr:to>
      <xdr:col>71</xdr:col>
      <xdr:colOff>177800</xdr:colOff>
      <xdr:row>58</xdr:row>
      <xdr:rowOff>77891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80328"/>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171356</xdr:rowOff>
    </xdr:from>
    <xdr:to>
      <xdr:col>85</xdr:col>
      <xdr:colOff>177800</xdr:colOff>
      <xdr:row>58</xdr:row>
      <xdr:rowOff>101506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86283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166390</xdr:rowOff>
    </xdr:from>
    <xdr:to>
      <xdr:col>81</xdr:col>
      <xdr:colOff>101600</xdr:colOff>
      <xdr:row>58</xdr:row>
      <xdr:rowOff>96540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87667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157128</xdr:rowOff>
    </xdr:from>
    <xdr:to>
      <xdr:col>76</xdr:col>
      <xdr:colOff>165100</xdr:colOff>
      <xdr:row>58</xdr:row>
      <xdr:rowOff>87278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2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78405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2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156878</xdr:rowOff>
    </xdr:from>
    <xdr:to>
      <xdr:col>72</xdr:col>
      <xdr:colOff>38100</xdr:colOff>
      <xdr:row>58</xdr:row>
      <xdr:rowOff>87028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78155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27091</xdr:rowOff>
    </xdr:from>
    <xdr:to>
      <xdr:col>67</xdr:col>
      <xdr:colOff>101600</xdr:colOff>
      <xdr:row>58</xdr:row>
      <xdr:rowOff>128691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7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119818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6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44448</xdr:rowOff>
    </xdr:from>
    <xdr:to>
      <xdr:col>85</xdr:col>
      <xdr:colOff>127000</xdr:colOff>
      <xdr:row>79</xdr:row>
      <xdr:rowOff>44448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89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44447</xdr:rowOff>
    </xdr:from>
    <xdr:to>
      <xdr:col>81</xdr:col>
      <xdr:colOff>50800</xdr:colOff>
      <xdr:row>79</xdr:row>
      <xdr:rowOff>44448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8997"/>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44447</xdr:rowOff>
    </xdr:from>
    <xdr:to>
      <xdr:col>76</xdr:col>
      <xdr:colOff>114300</xdr:colOff>
      <xdr:row>79</xdr:row>
      <xdr:rowOff>44447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8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22312</xdr:rowOff>
    </xdr:from>
    <xdr:to>
      <xdr:col>71</xdr:col>
      <xdr:colOff>177800</xdr:colOff>
      <xdr:row>79</xdr:row>
      <xdr:rowOff>44447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6862"/>
          <a:ext cx="889000" cy="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65433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165098</xdr:rowOff>
    </xdr:from>
    <xdr:to>
      <xdr:col>85</xdr:col>
      <xdr:colOff>177800</xdr:colOff>
      <xdr:row>79</xdr:row>
      <xdr:rowOff>95248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165098</xdr:rowOff>
    </xdr:from>
    <xdr:to>
      <xdr:col>81</xdr:col>
      <xdr:colOff>101600</xdr:colOff>
      <xdr:row>79</xdr:row>
      <xdr:rowOff>95248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86375</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165097</xdr:rowOff>
    </xdr:from>
    <xdr:to>
      <xdr:col>76</xdr:col>
      <xdr:colOff>165100</xdr:colOff>
      <xdr:row>79</xdr:row>
      <xdr:rowOff>95247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86374</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165097</xdr:rowOff>
    </xdr:from>
    <xdr:to>
      <xdr:col>72</xdr:col>
      <xdr:colOff>38100</xdr:colOff>
      <xdr:row>79</xdr:row>
      <xdr:rowOff>95247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86374</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142962</xdr:rowOff>
    </xdr:from>
    <xdr:to>
      <xdr:col>67</xdr:col>
      <xdr:colOff>101600</xdr:colOff>
      <xdr:row>79</xdr:row>
      <xdr:rowOff>73112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89639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9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94089</xdr:rowOff>
    </xdr:from>
    <xdr:to>
      <xdr:col>85</xdr:col>
      <xdr:colOff>127000</xdr:colOff>
      <xdr:row>97</xdr:row>
      <xdr:rowOff>113680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24739"/>
          <a:ext cx="8382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112449</xdr:rowOff>
    </xdr:from>
    <xdr:to>
      <xdr:col>81</xdr:col>
      <xdr:colOff>50800</xdr:colOff>
      <xdr:row>97</xdr:row>
      <xdr:rowOff>113680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743099"/>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112449</xdr:rowOff>
    </xdr:from>
    <xdr:to>
      <xdr:col>76</xdr:col>
      <xdr:colOff>114300</xdr:colOff>
      <xdr:row>97</xdr:row>
      <xdr:rowOff>136804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43099"/>
          <a:ext cx="889000" cy="2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124907</xdr:rowOff>
    </xdr:from>
    <xdr:to>
      <xdr:col>71</xdr:col>
      <xdr:colOff>177800</xdr:colOff>
      <xdr:row>97</xdr:row>
      <xdr:rowOff>136804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755557"/>
          <a:ext cx="889000" cy="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45469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84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43289</xdr:rowOff>
    </xdr:from>
    <xdr:to>
      <xdr:col>85</xdr:col>
      <xdr:colOff>177800</xdr:colOff>
      <xdr:row>97</xdr:row>
      <xdr:rowOff>144889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21716</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5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62880</xdr:rowOff>
    </xdr:from>
    <xdr:to>
      <xdr:col>81</xdr:col>
      <xdr:colOff>101600</xdr:colOff>
      <xdr:row>97</xdr:row>
      <xdr:rowOff>164480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155607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78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61649</xdr:rowOff>
    </xdr:from>
    <xdr:to>
      <xdr:col>76</xdr:col>
      <xdr:colOff>165100</xdr:colOff>
      <xdr:row>97</xdr:row>
      <xdr:rowOff>163249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154376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7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86004</xdr:rowOff>
    </xdr:from>
    <xdr:to>
      <xdr:col>72</xdr:col>
      <xdr:colOff>38100</xdr:colOff>
      <xdr:row>98</xdr:row>
      <xdr:rowOff>16154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7281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0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74107</xdr:rowOff>
    </xdr:from>
    <xdr:to>
      <xdr:col>67</xdr:col>
      <xdr:colOff>101600</xdr:colOff>
      <xdr:row>98</xdr:row>
      <xdr:rowOff>4257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20784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7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衛生費は、水道事業会計及び診療所事業会計への繰出金、一部事務組合への負担金の増加等から増加傾向にあり、類似団体と比較しても高く、今後も高水準で推移することが見込まれる。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教育費は、給食センター改築事業が終了したことから大きく減少した。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民生費は、社会保障費の増加等から増加傾向にある。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総務費は、子育て世帯や非課税世帯への給付金により令和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年度以降は例年より増加している。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商工費は、新型コロナウイルス感染症の影響から売上げが減少した事業者に対する支援金等の交付により令和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年度以降は例年より増加している。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公債費は、一時的な増減はあるものの近年減少傾向にあるが、歳出決算総額に占める割合は依然として高い。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北海道由仁町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公債費の償還ピークがはじまり、実質単年度収支の均衡を図ることができなかったが、その後、行財政改革による税率改定や人件費等の歳出削減などの効果があらわれ、実質単年度収支の均衡が図られた。財政調整基金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百万円まで落ち込んだものの、平成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百万円まで回復することができた。しかし、実質単年度収支は徐々に悪化し、平成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年度は赤字となった。平成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年度には一時的に持ち直したものの今後も低い水準が見込まれている。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北海道由仁町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年度に病院事業が抱えていた</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百万円の多額な資金不足により、連結実質赤字額は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百万円、連結実質赤字比率は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11.81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その後、病院事業においては、平成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年度に経営健全化計画を策定し、資金不足解消のため一般会計からの基準外繰入を受けながら、収益確保及び費用縮減に努めた。当該経営改善の遂行の結果、平成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年度以降における連結実質赤字は解消し、平成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年度以降は赤字が発生していない。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今後は、町全体の財政状況を幅広く管理し、連結赤字を発生させないような体制づくりを目指す。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C13" sqref="AC13:AG13"/>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5685601</v>
      </c>
      <c r="BO4" s="358"/>
      <c r="BP4" s="358"/>
      <c r="BQ4" s="358"/>
      <c r="BR4" s="358"/>
      <c r="BS4" s="358"/>
      <c r="BT4" s="358"/>
      <c r="BU4" s="359"/>
      <c r="BV4" s="357">
        <v>5863937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3.7</v>
      </c>
      <c r="CU4" s="364"/>
      <c r="CV4" s="364"/>
      <c r="CW4" s="364"/>
      <c r="CX4" s="364"/>
      <c r="CY4" s="364"/>
      <c r="CZ4" s="364"/>
      <c r="DA4" s="365"/>
      <c r="DB4" s="363">
        <v>2.7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5564323</v>
      </c>
      <c r="BO5" s="395"/>
      <c r="BP5" s="395"/>
      <c r="BQ5" s="395"/>
      <c r="BR5" s="395"/>
      <c r="BS5" s="395"/>
      <c r="BT5" s="395"/>
      <c r="BU5" s="396"/>
      <c r="BV5" s="394">
        <v>5762871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88.6</v>
      </c>
      <c r="CU5" s="392"/>
      <c r="CV5" s="392"/>
      <c r="CW5" s="392"/>
      <c r="CX5" s="392"/>
      <c r="CY5" s="392"/>
      <c r="CZ5" s="392"/>
      <c r="DA5" s="393"/>
      <c r="DB5" s="391">
        <v>86.9</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121278</v>
      </c>
      <c r="BO6" s="395"/>
      <c r="BP6" s="395"/>
      <c r="BQ6" s="395"/>
      <c r="BR6" s="395"/>
      <c r="BS6" s="395"/>
      <c r="BT6" s="395"/>
      <c r="BU6" s="396"/>
      <c r="BV6" s="394">
        <v>101066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v>
      </c>
      <c r="CU6" s="432"/>
      <c r="CV6" s="432"/>
      <c r="CW6" s="432"/>
      <c r="CX6" s="432"/>
      <c r="CY6" s="432"/>
      <c r="CZ6" s="432"/>
      <c r="DA6" s="433"/>
      <c r="DB6" s="431">
        <v>87.7</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143</v>
      </c>
      <c r="BO7" s="395"/>
      <c r="BP7" s="395"/>
      <c r="BQ7" s="395"/>
      <c r="BR7" s="395"/>
      <c r="BS7" s="395"/>
      <c r="BT7" s="395"/>
      <c r="BU7" s="396"/>
      <c r="BV7" s="394">
        <v>11257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3287616</v>
      </c>
      <c r="CU7" s="395"/>
      <c r="CV7" s="395"/>
      <c r="CW7" s="395"/>
      <c r="CX7" s="395"/>
      <c r="CY7" s="395"/>
      <c r="CZ7" s="395"/>
      <c r="DA7" s="396"/>
      <c r="DB7" s="394">
        <v>3324140</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121135</v>
      </c>
      <c r="BO8" s="395"/>
      <c r="BP8" s="395"/>
      <c r="BQ8" s="395"/>
      <c r="BR8" s="395"/>
      <c r="BS8" s="395"/>
      <c r="BT8" s="395"/>
      <c r="BU8" s="396"/>
      <c r="BV8" s="394">
        <v>89809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0.22</v>
      </c>
      <c r="CU8" s="435"/>
      <c r="CV8" s="435"/>
      <c r="CW8" s="435"/>
      <c r="CX8" s="435"/>
      <c r="CY8" s="435"/>
      <c r="CZ8" s="435"/>
      <c r="DA8" s="436"/>
      <c r="DB8" s="434">
        <v>0.22</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4822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31326</v>
      </c>
      <c r="BO9" s="395"/>
      <c r="BP9" s="395"/>
      <c r="BQ9" s="395"/>
      <c r="BR9" s="395"/>
      <c r="BS9" s="395"/>
      <c r="BT9" s="395"/>
      <c r="BU9" s="396"/>
      <c r="BV9" s="394">
        <v>17770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17.2</v>
      </c>
      <c r="CU9" s="392"/>
      <c r="CV9" s="392"/>
      <c r="CW9" s="392"/>
      <c r="CX9" s="392"/>
      <c r="CY9" s="392"/>
      <c r="CZ9" s="392"/>
      <c r="DA9" s="393"/>
      <c r="DB9" s="391">
        <v>16.3</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5314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47811</v>
      </c>
      <c r="BO10" s="395"/>
      <c r="BP10" s="395"/>
      <c r="BQ10" s="395"/>
      <c r="BR10" s="395"/>
      <c r="BS10" s="395"/>
      <c r="BT10" s="395"/>
      <c r="BU10" s="396"/>
      <c r="BV10" s="394">
        <v>162416</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23139</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4662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4614</v>
      </c>
      <c r="S13" s="479"/>
      <c r="T13" s="479"/>
      <c r="U13" s="479"/>
      <c r="V13" s="480"/>
      <c r="W13" s="410" t="s">
        <v>131</v>
      </c>
      <c r="X13" s="411"/>
      <c r="Y13" s="411"/>
      <c r="Z13" s="411"/>
      <c r="AA13" s="411"/>
      <c r="AB13" s="401"/>
      <c r="AC13" s="445">
        <v>925</v>
      </c>
      <c r="AD13" s="446"/>
      <c r="AE13" s="446"/>
      <c r="AF13" s="446"/>
      <c r="AG13" s="488"/>
      <c r="AH13" s="445">
        <v>974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102276</v>
      </c>
      <c r="BO13" s="395"/>
      <c r="BP13" s="395"/>
      <c r="BQ13" s="395"/>
      <c r="BR13" s="395"/>
      <c r="BS13" s="395"/>
      <c r="BT13" s="395"/>
      <c r="BU13" s="396"/>
      <c r="BV13" s="394">
        <v>180186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13.9</v>
      </c>
      <c r="CU13" s="392"/>
      <c r="CV13" s="392"/>
      <c r="CW13" s="392"/>
      <c r="CX13" s="392"/>
      <c r="CY13" s="392"/>
      <c r="CZ13" s="392"/>
      <c r="DA13" s="393"/>
      <c r="DB13" s="391">
        <v>13.9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4783</v>
      </c>
      <c r="S14" s="479"/>
      <c r="T14" s="479"/>
      <c r="U14" s="479"/>
      <c r="V14" s="480"/>
      <c r="W14" s="384"/>
      <c r="X14" s="385"/>
      <c r="Y14" s="385"/>
      <c r="Z14" s="385"/>
      <c r="AA14" s="385"/>
      <c r="AB14" s="374"/>
      <c r="AC14" s="481">
        <v>35.799999999999997</v>
      </c>
      <c r="AD14" s="482"/>
      <c r="AE14" s="482"/>
      <c r="AF14" s="482"/>
      <c r="AG14" s="483"/>
      <c r="AH14" s="481">
        <v>35.6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38.700000000000003</v>
      </c>
      <c r="CU14" s="493"/>
      <c r="CV14" s="493"/>
      <c r="CW14" s="493"/>
      <c r="CX14" s="493"/>
      <c r="CY14" s="493"/>
      <c r="CZ14" s="493"/>
      <c r="DA14" s="494"/>
      <c r="DB14" s="492">
        <v>74.099999999999994</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4739</v>
      </c>
      <c r="S15" s="479"/>
      <c r="T15" s="479"/>
      <c r="U15" s="479"/>
      <c r="V15" s="480"/>
      <c r="W15" s="410" t="s">
        <v>137</v>
      </c>
      <c r="X15" s="411"/>
      <c r="Y15" s="411"/>
      <c r="Z15" s="411"/>
      <c r="AA15" s="411"/>
      <c r="AB15" s="401"/>
      <c r="AC15" s="445">
        <v>434</v>
      </c>
      <c r="AD15" s="446"/>
      <c r="AE15" s="446"/>
      <c r="AF15" s="446"/>
      <c r="AG15" s="488"/>
      <c r="AH15" s="445">
        <v>426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670459</v>
      </c>
      <c r="BO15" s="358"/>
      <c r="BP15" s="358"/>
      <c r="BQ15" s="358"/>
      <c r="BR15" s="358"/>
      <c r="BS15" s="358"/>
      <c r="BT15" s="358"/>
      <c r="BU15" s="359"/>
      <c r="BV15" s="357">
        <v>715119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v>
      </c>
      <c r="AD16" s="482"/>
      <c r="AE16" s="482"/>
      <c r="AF16" s="482"/>
      <c r="AG16" s="483"/>
      <c r="AH16" s="481">
        <v>15.6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3108658</v>
      </c>
      <c r="BO16" s="395"/>
      <c r="BP16" s="395"/>
      <c r="BQ16" s="395"/>
      <c r="BR16" s="395"/>
      <c r="BS16" s="395"/>
      <c r="BT16" s="395"/>
      <c r="BU16" s="396"/>
      <c r="BV16" s="394">
        <v>3117901</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1223</v>
      </c>
      <c r="AD17" s="446"/>
      <c r="AE17" s="446"/>
      <c r="AF17" s="446"/>
      <c r="AG17" s="488"/>
      <c r="AH17" s="445">
        <v>1335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835565</v>
      </c>
      <c r="BO17" s="395"/>
      <c r="BP17" s="395"/>
      <c r="BQ17" s="395"/>
      <c r="BR17" s="395"/>
      <c r="BS17" s="395"/>
      <c r="BT17" s="395"/>
      <c r="BU17" s="396"/>
      <c r="BV17" s="394">
        <v>896849</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133.74</v>
      </c>
      <c r="M18" s="521"/>
      <c r="N18" s="521"/>
      <c r="O18" s="521"/>
      <c r="P18" s="521"/>
      <c r="Q18" s="521"/>
      <c r="R18" s="522"/>
      <c r="S18" s="522"/>
      <c r="T18" s="522"/>
      <c r="U18" s="522"/>
      <c r="V18" s="523"/>
      <c r="W18" s="412"/>
      <c r="X18" s="413"/>
      <c r="Y18" s="413"/>
      <c r="Z18" s="413"/>
      <c r="AA18" s="413"/>
      <c r="AB18" s="404"/>
      <c r="AC18" s="524">
        <v>47.4</v>
      </c>
      <c r="AD18" s="525"/>
      <c r="AE18" s="525"/>
      <c r="AF18" s="525"/>
      <c r="AG18" s="526"/>
      <c r="AH18" s="524">
        <v>48.8</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2941365</v>
      </c>
      <c r="BO18" s="395"/>
      <c r="BP18" s="395"/>
      <c r="BQ18" s="395"/>
      <c r="BR18" s="395"/>
      <c r="BS18" s="395"/>
      <c r="BT18" s="395"/>
      <c r="BU18" s="396"/>
      <c r="BV18" s="394">
        <v>2905654</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36</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3885260</v>
      </c>
      <c r="BO19" s="395"/>
      <c r="BP19" s="395"/>
      <c r="BQ19" s="395"/>
      <c r="BR19" s="395"/>
      <c r="BS19" s="395"/>
      <c r="BT19" s="395"/>
      <c r="BU19" s="396"/>
      <c r="BV19" s="394">
        <v>3928648</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2063</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5252681</v>
      </c>
      <c r="BO22" s="358"/>
      <c r="BP22" s="358"/>
      <c r="BQ22" s="358"/>
      <c r="BR22" s="358"/>
      <c r="BS22" s="358"/>
      <c r="BT22" s="358"/>
      <c r="BU22" s="359"/>
      <c r="BV22" s="357">
        <v>5524584</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4348263</v>
      </c>
      <c r="BO23" s="395"/>
      <c r="BP23" s="395"/>
      <c r="BQ23" s="395"/>
      <c r="BR23" s="395"/>
      <c r="BS23" s="395"/>
      <c r="BT23" s="395"/>
      <c r="BU23" s="396"/>
      <c r="BV23" s="394">
        <v>4532921</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6340</v>
      </c>
      <c r="R24" s="446"/>
      <c r="S24" s="446"/>
      <c r="T24" s="446"/>
      <c r="U24" s="446"/>
      <c r="V24" s="488"/>
      <c r="W24" s="540"/>
      <c r="X24" s="541"/>
      <c r="Y24" s="542"/>
      <c r="Z24" s="444" t="s">
        <v>162</v>
      </c>
      <c r="AA24" s="424"/>
      <c r="AB24" s="424"/>
      <c r="AC24" s="424"/>
      <c r="AD24" s="424"/>
      <c r="AE24" s="424"/>
      <c r="AF24" s="424"/>
      <c r="AG24" s="425"/>
      <c r="AH24" s="445">
        <v>58</v>
      </c>
      <c r="AI24" s="446"/>
      <c r="AJ24" s="446"/>
      <c r="AK24" s="446"/>
      <c r="AL24" s="488"/>
      <c r="AM24" s="445">
        <v>181888</v>
      </c>
      <c r="AN24" s="446"/>
      <c r="AO24" s="446"/>
      <c r="AP24" s="446"/>
      <c r="AQ24" s="446"/>
      <c r="AR24" s="488"/>
      <c r="AS24" s="445">
        <v>3136</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3804878</v>
      </c>
      <c r="BO24" s="395"/>
      <c r="BP24" s="395"/>
      <c r="BQ24" s="395"/>
      <c r="BR24" s="395"/>
      <c r="BS24" s="395"/>
      <c r="BT24" s="395"/>
      <c r="BU24" s="396"/>
      <c r="BV24" s="394">
        <v>3907616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5720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125284</v>
      </c>
      <c r="BO25" s="358"/>
      <c r="BP25" s="358"/>
      <c r="BQ25" s="358"/>
      <c r="BR25" s="358"/>
      <c r="BS25" s="358"/>
      <c r="BT25" s="358"/>
      <c r="BU25" s="359"/>
      <c r="BV25" s="357">
        <v>151549</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5330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2660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2100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1087532</v>
      </c>
      <c r="BO28" s="358"/>
      <c r="BP28" s="358"/>
      <c r="BQ28" s="358"/>
      <c r="BR28" s="358"/>
      <c r="BS28" s="358"/>
      <c r="BT28" s="358"/>
      <c r="BU28" s="359"/>
      <c r="BV28" s="357">
        <v>1039721</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6</v>
      </c>
      <c r="M29" s="446"/>
      <c r="N29" s="446"/>
      <c r="O29" s="446"/>
      <c r="P29" s="488"/>
      <c r="Q29" s="445">
        <v>1760</v>
      </c>
      <c r="R29" s="446"/>
      <c r="S29" s="446"/>
      <c r="T29" s="446"/>
      <c r="U29" s="446"/>
      <c r="V29" s="488"/>
      <c r="W29" s="543"/>
      <c r="X29" s="544"/>
      <c r="Y29" s="545"/>
      <c r="Z29" s="444" t="s">
        <v>178</v>
      </c>
      <c r="AA29" s="424"/>
      <c r="AB29" s="424"/>
      <c r="AC29" s="424"/>
      <c r="AD29" s="424"/>
      <c r="AE29" s="424"/>
      <c r="AF29" s="424"/>
      <c r="AG29" s="425"/>
      <c r="AH29" s="445">
        <v>60</v>
      </c>
      <c r="AI29" s="446"/>
      <c r="AJ29" s="446"/>
      <c r="AK29" s="446"/>
      <c r="AL29" s="488"/>
      <c r="AM29" s="445">
        <v>186312</v>
      </c>
      <c r="AN29" s="446"/>
      <c r="AO29" s="446"/>
      <c r="AP29" s="446"/>
      <c r="AQ29" s="446"/>
      <c r="AR29" s="488"/>
      <c r="AS29" s="445">
        <v>3105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246928</v>
      </c>
      <c r="BO29" s="395"/>
      <c r="BP29" s="395"/>
      <c r="BQ29" s="395"/>
      <c r="BR29" s="395"/>
      <c r="BS29" s="395"/>
      <c r="BT29" s="395"/>
      <c r="BU29" s="396"/>
      <c r="BV29" s="394">
        <v>235095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96.2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555271</v>
      </c>
      <c r="BO30" s="517"/>
      <c r="BP30" s="517"/>
      <c r="BQ30" s="517"/>
      <c r="BR30" s="517"/>
      <c r="BS30" s="517"/>
      <c r="BT30" s="517"/>
      <c r="BU30" s="518"/>
      <c r="BV30" s="516">
        <v>307597</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IF('各会計、関係団体の財政状況及び健全化判断比率'!B34="","",'各会計、関係団体の財政状況及び健全化判断比率'!B34)</f>
        <v>農業集落排水事業特別会計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南空知葬斎組合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国民健康保険由仁町立診療所特別会計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南空知公衆衛生組合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空知教育センター組合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南空知消防組合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6</v>
      </c>
      <c r="V38" s="584"/>
      <c r="W38" s="585" t="str">
        <f>IF('各会計、関係団体の財政状況及び健全化判断比率'!B32="","",'各会計、関係団体の財政状況及び健全化判断比率'!B32)</f>
        <v>介護老人保健施設事業特別会計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南空知ふるさと市町村圏組合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石狩東部広域水道企業団</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道央廃棄物処理組合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hM3ncOtF1qsKz4EAjffY5yH7G/VuM67Eik/lvzx08iY9qlmlcMGa+sr2/kHGYqHmjwhsmNUDS4nPzDsd4/7h1g==" saltValue="u4TwNQyU9mjzaNsSjZUd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533</v>
      </c>
      <c r="D34" s="1136"/>
      <c r="E34" s="1137"/>
      <c r="F34" s="32">
        <v>11.08</v>
      </c>
      <c r="G34" s="33">
        <v>11.55</v>
      </c>
      <c r="H34" s="33">
        <v>11.34</v>
      </c>
      <c r="I34" s="33">
        <v>10.14</v>
      </c>
      <c r="J34" s="34">
        <v>10.53</v>
      </c>
      <c r="K34" s="22"/>
      <c r="L34" s="22"/>
      <c r="M34" s="22"/>
      <c r="N34" s="22"/>
      <c r="O34" s="22"/>
      <c r="P34" s="22"/>
    </row>
    <row r="35" spans="1:16" ht="39" customHeight="1" x14ac:dyDescent="0.15">
      <c r="A35" s="22"/>
      <c r="B35" s="35"/>
      <c r="C35" s="1132" t="s">
        <v>534</v>
      </c>
      <c r="D35" s="1132"/>
      <c r="E35" s="1133"/>
      <c r="F35" s="36">
        <v>3.86</v>
      </c>
      <c r="G35" s="37">
        <v>3.53</v>
      </c>
      <c r="H35" s="37">
        <v>2.14</v>
      </c>
      <c r="I35" s="37">
        <v>2.7</v>
      </c>
      <c r="J35" s="38">
        <v>3.68</v>
      </c>
      <c r="K35" s="22"/>
      <c r="L35" s="22"/>
      <c r="M35" s="22"/>
      <c r="N35" s="22"/>
      <c r="O35" s="22"/>
      <c r="P35" s="22"/>
    </row>
    <row r="36" spans="1:16" ht="39" customHeight="1" x14ac:dyDescent="0.15">
      <c r="A36" s="22"/>
      <c r="B36" s="35"/>
      <c r="C36" s="1132" t="s">
        <v>535</v>
      </c>
      <c r="D36" s="1132"/>
      <c r="E36" s="1133"/>
      <c r="F36" s="36">
        <v>0</v>
      </c>
      <c r="G36" s="37">
        <v>0.85</v>
      </c>
      <c r="H36" s="37">
        <v>1.18</v>
      </c>
      <c r="I36" s="37">
        <v>1.96</v>
      </c>
      <c r="J36" s="38">
        <v>2.36</v>
      </c>
      <c r="K36" s="22"/>
      <c r="L36" s="22"/>
      <c r="M36" s="22"/>
      <c r="N36" s="22"/>
      <c r="O36" s="22"/>
      <c r="P36" s="22"/>
    </row>
    <row r="37" spans="1:16" ht="39" customHeight="1" x14ac:dyDescent="0.15">
      <c r="A37" s="22"/>
      <c r="B37" s="35"/>
      <c r="C37" s="1132" t="s">
        <v>536</v>
      </c>
      <c r="D37" s="1132"/>
      <c r="E37" s="1133"/>
      <c r="F37" s="36">
        <v>0.36</v>
      </c>
      <c r="G37" s="37">
        <v>1.01</v>
      </c>
      <c r="H37" s="37">
        <v>1.6</v>
      </c>
      <c r="I37" s="37">
        <v>1.9</v>
      </c>
      <c r="J37" s="38">
        <v>1.88</v>
      </c>
      <c r="K37" s="22"/>
      <c r="L37" s="22"/>
      <c r="M37" s="22"/>
      <c r="N37" s="22"/>
      <c r="O37" s="22"/>
      <c r="P37" s="22"/>
    </row>
    <row r="38" spans="1:16" ht="39" customHeight="1" x14ac:dyDescent="0.15">
      <c r="A38" s="22"/>
      <c r="B38" s="35"/>
      <c r="C38" s="1132" t="s">
        <v>537</v>
      </c>
      <c r="D38" s="1132"/>
      <c r="E38" s="1133"/>
      <c r="F38" s="36">
        <v>1.22</v>
      </c>
      <c r="G38" s="37">
        <v>0.71</v>
      </c>
      <c r="H38" s="37">
        <v>0.51</v>
      </c>
      <c r="I38" s="37">
        <v>0.3</v>
      </c>
      <c r="J38" s="38">
        <v>0.28999999999999998</v>
      </c>
      <c r="K38" s="22"/>
      <c r="L38" s="22"/>
      <c r="M38" s="22"/>
      <c r="N38" s="22"/>
      <c r="O38" s="22"/>
      <c r="P38" s="22"/>
    </row>
    <row r="39" spans="1:16" ht="39" customHeight="1" x14ac:dyDescent="0.15">
      <c r="A39" s="22"/>
      <c r="B39" s="35"/>
      <c r="C39" s="1132" t="s">
        <v>538</v>
      </c>
      <c r="D39" s="1132"/>
      <c r="E39" s="1133"/>
      <c r="F39" s="36">
        <v>0.12</v>
      </c>
      <c r="G39" s="37">
        <v>0.15</v>
      </c>
      <c r="H39" s="37">
        <v>0.1</v>
      </c>
      <c r="I39" s="37">
        <v>0.09</v>
      </c>
      <c r="J39" s="38">
        <v>0.18</v>
      </c>
      <c r="K39" s="22"/>
      <c r="L39" s="22"/>
      <c r="M39" s="22"/>
      <c r="N39" s="22"/>
      <c r="O39" s="22"/>
      <c r="P39" s="22"/>
    </row>
    <row r="40" spans="1:16" ht="39" customHeight="1" x14ac:dyDescent="0.15">
      <c r="A40" s="22"/>
      <c r="B40" s="35"/>
      <c r="C40" s="1132" t="s">
        <v>539</v>
      </c>
      <c r="D40" s="1132"/>
      <c r="E40" s="1133"/>
      <c r="F40" s="36">
        <v>0</v>
      </c>
      <c r="G40" s="37">
        <v>0</v>
      </c>
      <c r="H40" s="37">
        <v>0</v>
      </c>
      <c r="I40" s="37">
        <v>0.01</v>
      </c>
      <c r="J40" s="38">
        <v>0</v>
      </c>
      <c r="K40" s="22"/>
      <c r="L40" s="22"/>
      <c r="M40" s="22"/>
      <c r="N40" s="22"/>
      <c r="O40" s="22"/>
      <c r="P40" s="22"/>
    </row>
    <row r="41" spans="1:16" ht="39" customHeight="1" x14ac:dyDescent="0.15">
      <c r="A41" s="22"/>
      <c r="B41" s="35"/>
      <c r="C41" s="1132" t="s">
        <v>540</v>
      </c>
      <c r="D41" s="1132"/>
      <c r="E41" s="1133"/>
      <c r="F41" s="36">
        <v>0.01</v>
      </c>
      <c r="G41" s="37">
        <v>0</v>
      </c>
      <c r="H41" s="37">
        <v>0.02</v>
      </c>
      <c r="I41" s="37">
        <v>0.01</v>
      </c>
      <c r="J41" s="38">
        <v>0</v>
      </c>
      <c r="K41" s="22"/>
      <c r="L41" s="22"/>
      <c r="M41" s="22"/>
      <c r="N41" s="22"/>
      <c r="O41" s="22"/>
      <c r="P41" s="22"/>
    </row>
    <row r="42" spans="1:16" ht="39" customHeight="1" x14ac:dyDescent="0.15">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542</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hlA/iFjkxblOeaF4KzChRcKwLrv1s+KLMo5doz8ol51WBmKy5LgJPJ+0LFhz7CnxgLFd4ls5BiZU+qxgw6j69Q==" saltValue="Kf0RjsG0/zrPjWOr1UWi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zoomScale="70" zoomScaleNormal="70" zoomScaleSheetLayoutView="55" workbookViewId="0">
      <selection activeCell="R54" sqref="R5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697</v>
      </c>
      <c r="L45" s="58">
        <v>649</v>
      </c>
      <c r="M45" s="58">
        <v>703</v>
      </c>
      <c r="N45" s="58">
        <v>687</v>
      </c>
      <c r="O45" s="59">
        <v>695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372</v>
      </c>
      <c r="L48" s="62">
        <v>359</v>
      </c>
      <c r="M48" s="62">
        <v>350</v>
      </c>
      <c r="N48" s="62">
        <v>349</v>
      </c>
      <c r="O48" s="63">
        <v>344</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489</v>
      </c>
      <c r="L49" s="62">
        <v>0</v>
      </c>
      <c r="M49" s="62" t="s">
        <v>489</v>
      </c>
      <c r="N49" s="62" t="s">
        <v>489</v>
      </c>
      <c r="O49" s="63" t="s">
        <v>489</v>
      </c>
      <c r="P49" s="46"/>
      <c r="Q49" s="46"/>
      <c r="R49" s="46"/>
      <c r="S49" s="46"/>
      <c r="T49" s="46"/>
      <c r="U49" s="46"/>
    </row>
    <row r="50" spans="1:21" ht="30.75" customHeight="1" x14ac:dyDescent="0.15">
      <c r="A50" s="46"/>
      <c r="B50" s="1140"/>
      <c r="C50" s="1141"/>
      <c r="D50" s="60"/>
      <c r="E50" s="1146" t="s">
        <v>15</v>
      </c>
      <c r="F50" s="1146"/>
      <c r="G50" s="1146"/>
      <c r="H50" s="1146"/>
      <c r="I50" s="1146"/>
      <c r="J50" s="1147"/>
      <c r="K50" s="61">
        <v>2</v>
      </c>
      <c r="L50" s="62">
        <v>2</v>
      </c>
      <c r="M50" s="62">
        <v>2</v>
      </c>
      <c r="N50" s="62">
        <v>2</v>
      </c>
      <c r="O50" s="63">
        <v>2</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705</v>
      </c>
      <c r="L52" s="62">
        <v>642</v>
      </c>
      <c r="M52" s="62">
        <v>659</v>
      </c>
      <c r="N52" s="62">
        <v>689</v>
      </c>
      <c r="O52" s="63">
        <v>653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366</v>
      </c>
      <c r="L53" s="67">
        <v>368</v>
      </c>
      <c r="M53" s="67">
        <v>396</v>
      </c>
      <c r="N53" s="67">
        <v>349</v>
      </c>
      <c r="O53" s="68">
        <v>388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row r="71" s="47" customFormat="1" ht="12.6" hidden="1" customHeight="1" x14ac:dyDescent="0.15"/>
    <row r="72" s="47" customFormat="1" ht="12.6" hidden="1" customHeight="1" x14ac:dyDescent="0.15"/>
    <row r="73" s="47" customFormat="1" ht="12.6" hidden="1" customHeight="1" x14ac:dyDescent="0.15"/>
    <row r="74" s="47" customFormat="1" ht="12.6" hidden="1" customHeight="1" x14ac:dyDescent="0.15"/>
    <row r="75" s="47" customFormat="1" ht="12.6" hidden="1" customHeight="1" x14ac:dyDescent="0.15"/>
    <row r="76" s="47" customFormat="1" ht="12.6" hidden="1" customHeight="1" x14ac:dyDescent="0.15"/>
  </sheetData>
  <sheetProtection algorithmName="SHA-512" hashValue="JA7m/L9do80ovxhiTtZ7seOPHE7rvBQXlLwLi5wu46m+1OnBVQe6ErnA2rfIs2JUz4arrEyJeGIcGUtYGkmFgA==" saltValue="A2fHofqI1vCdknqC03yQV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41" sqref="M4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42">
        <v>6236</v>
      </c>
      <c r="J41" s="343">
        <v>5982</v>
      </c>
      <c r="K41" s="343">
        <v>5735</v>
      </c>
      <c r="L41" s="343">
        <v>5525</v>
      </c>
      <c r="M41" s="344">
        <v>5253</v>
      </c>
    </row>
    <row r="42" spans="2:13" ht="27.75" customHeight="1" x14ac:dyDescent="0.15">
      <c r="B42" s="1171"/>
      <c r="C42" s="1172"/>
      <c r="D42" s="104"/>
      <c r="E42" s="1177" t="s">
        <v>32</v>
      </c>
      <c r="F42" s="1177"/>
      <c r="G42" s="1177"/>
      <c r="H42" s="1178"/>
      <c r="I42" s="345" t="s">
        <v>489</v>
      </c>
      <c r="J42" s="346" t="s">
        <v>489</v>
      </c>
      <c r="K42" s="346" t="s">
        <v>489</v>
      </c>
      <c r="L42" s="346" t="s">
        <v>489</v>
      </c>
      <c r="M42" s="347" t="s">
        <v>489</v>
      </c>
    </row>
    <row r="43" spans="2:13" ht="27.75" customHeight="1" x14ac:dyDescent="0.15">
      <c r="B43" s="1171"/>
      <c r="C43" s="1172"/>
      <c r="D43" s="104"/>
      <c r="E43" s="1177" t="s">
        <v>33</v>
      </c>
      <c r="F43" s="1177"/>
      <c r="G43" s="1177"/>
      <c r="H43" s="1178"/>
      <c r="I43" s="345">
        <v>3426</v>
      </c>
      <c r="J43" s="346">
        <v>3152</v>
      </c>
      <c r="K43" s="346">
        <v>2870</v>
      </c>
      <c r="L43" s="346">
        <v>2597</v>
      </c>
      <c r="M43" s="347">
        <v>2425</v>
      </c>
    </row>
    <row r="44" spans="2:13" ht="27.75" customHeight="1" x14ac:dyDescent="0.15">
      <c r="B44" s="1171"/>
      <c r="C44" s="1172"/>
      <c r="D44" s="104"/>
      <c r="E44" s="1177" t="s">
        <v>34</v>
      </c>
      <c r="F44" s="1177"/>
      <c r="G44" s="1177"/>
      <c r="H44" s="1178"/>
      <c r="I44" s="345" t="s">
        <v>489</v>
      </c>
      <c r="J44" s="346" t="s">
        <v>489</v>
      </c>
      <c r="K44" s="346" t="s">
        <v>489</v>
      </c>
      <c r="L44" s="346" t="s">
        <v>489</v>
      </c>
      <c r="M44" s="347" t="s">
        <v>489</v>
      </c>
    </row>
    <row r="45" spans="2:13" ht="27.75" customHeight="1" x14ac:dyDescent="0.15">
      <c r="B45" s="1171"/>
      <c r="C45" s="1172"/>
      <c r="D45" s="104"/>
      <c r="E45" s="1177" t="s">
        <v>35</v>
      </c>
      <c r="F45" s="1177"/>
      <c r="G45" s="1177"/>
      <c r="H45" s="1178"/>
      <c r="I45" s="345">
        <v>617</v>
      </c>
      <c r="J45" s="346">
        <v>635</v>
      </c>
      <c r="K45" s="346">
        <v>601</v>
      </c>
      <c r="L45" s="346">
        <v>545</v>
      </c>
      <c r="M45" s="347">
        <v>537</v>
      </c>
    </row>
    <row r="46" spans="2:13" ht="27.75" customHeight="1" x14ac:dyDescent="0.15">
      <c r="B46" s="1171"/>
      <c r="C46" s="1172"/>
      <c r="D46" s="105"/>
      <c r="E46" s="1177" t="s">
        <v>36</v>
      </c>
      <c r="F46" s="1177"/>
      <c r="G46" s="1177"/>
      <c r="H46" s="1178"/>
      <c r="I46" s="345" t="s">
        <v>489</v>
      </c>
      <c r="J46" s="346" t="s">
        <v>489</v>
      </c>
      <c r="K46" s="346" t="s">
        <v>489</v>
      </c>
      <c r="L46" s="346" t="s">
        <v>489</v>
      </c>
      <c r="M46" s="347" t="s">
        <v>489</v>
      </c>
    </row>
    <row r="47" spans="2:13" ht="27.75" customHeight="1" x14ac:dyDescent="0.15">
      <c r="B47" s="1171"/>
      <c r="C47" s="1172"/>
      <c r="D47" s="106"/>
      <c r="E47" s="1179" t="s">
        <v>37</v>
      </c>
      <c r="F47" s="1180"/>
      <c r="G47" s="1180"/>
      <c r="H47" s="1181"/>
      <c r="I47" s="345" t="s">
        <v>489</v>
      </c>
      <c r="J47" s="346" t="s">
        <v>489</v>
      </c>
      <c r="K47" s="346" t="s">
        <v>489</v>
      </c>
      <c r="L47" s="346" t="s">
        <v>489</v>
      </c>
      <c r="M47" s="347" t="s">
        <v>489</v>
      </c>
    </row>
    <row r="48" spans="2:13" ht="27.75" customHeight="1" x14ac:dyDescent="0.15">
      <c r="B48" s="1171"/>
      <c r="C48" s="1172"/>
      <c r="D48" s="104"/>
      <c r="E48" s="1177" t="s">
        <v>38</v>
      </c>
      <c r="F48" s="1177"/>
      <c r="G48" s="1177"/>
      <c r="H48" s="1178"/>
      <c r="I48" s="345" t="s">
        <v>489</v>
      </c>
      <c r="J48" s="346" t="s">
        <v>489</v>
      </c>
      <c r="K48" s="346" t="s">
        <v>489</v>
      </c>
      <c r="L48" s="346" t="s">
        <v>489</v>
      </c>
      <c r="M48" s="347" t="s">
        <v>489</v>
      </c>
    </row>
    <row r="49" spans="2:13" ht="27.75" customHeight="1" x14ac:dyDescent="0.15">
      <c r="B49" s="1173"/>
      <c r="C49" s="1174"/>
      <c r="D49" s="104"/>
      <c r="E49" s="1177" t="s">
        <v>39</v>
      </c>
      <c r="F49" s="1177"/>
      <c r="G49" s="1177"/>
      <c r="H49" s="1178"/>
      <c r="I49" s="345" t="s">
        <v>489</v>
      </c>
      <c r="J49" s="346" t="s">
        <v>489</v>
      </c>
      <c r="K49" s="346" t="s">
        <v>489</v>
      </c>
      <c r="L49" s="346" t="s">
        <v>489</v>
      </c>
      <c r="M49" s="347" t="s">
        <v>489</v>
      </c>
    </row>
    <row r="50" spans="2:13" ht="27.75" customHeight="1" x14ac:dyDescent="0.15">
      <c r="B50" s="1182" t="s">
        <v>40</v>
      </c>
      <c r="C50" s="1183"/>
      <c r="D50" s="107"/>
      <c r="E50" s="1177" t="s">
        <v>41</v>
      </c>
      <c r="F50" s="1177"/>
      <c r="G50" s="1177"/>
      <c r="H50" s="1178"/>
      <c r="I50" s="345">
        <v>884</v>
      </c>
      <c r="J50" s="346">
        <v>1154</v>
      </c>
      <c r="K50" s="346">
        <v>1608</v>
      </c>
      <c r="L50" s="346">
        <v>1847</v>
      </c>
      <c r="M50" s="347">
        <v>2149</v>
      </c>
    </row>
    <row r="51" spans="2:13" ht="27.75" customHeight="1" x14ac:dyDescent="0.15">
      <c r="B51" s="1171"/>
      <c r="C51" s="1172"/>
      <c r="D51" s="104"/>
      <c r="E51" s="1177" t="s">
        <v>42</v>
      </c>
      <c r="F51" s="1177"/>
      <c r="G51" s="1177"/>
      <c r="H51" s="1178"/>
      <c r="I51" s="345">
        <v>663</v>
      </c>
      <c r="J51" s="346">
        <v>642</v>
      </c>
      <c r="K51" s="346">
        <v>670</v>
      </c>
      <c r="L51" s="346">
        <v>765</v>
      </c>
      <c r="M51" s="347">
        <v>778</v>
      </c>
    </row>
    <row r="52" spans="2:13" ht="27.75" customHeight="1" x14ac:dyDescent="0.15">
      <c r="B52" s="1173"/>
      <c r="C52" s="1174"/>
      <c r="D52" s="104"/>
      <c r="E52" s="1177" t="s">
        <v>43</v>
      </c>
      <c r="F52" s="1177"/>
      <c r="G52" s="1177"/>
      <c r="H52" s="1178"/>
      <c r="I52" s="345">
        <v>5493</v>
      </c>
      <c r="J52" s="346">
        <v>5140</v>
      </c>
      <c r="K52" s="346">
        <v>4641</v>
      </c>
      <c r="L52" s="346">
        <v>4065</v>
      </c>
      <c r="M52" s="347">
        <v>4248</v>
      </c>
    </row>
    <row r="53" spans="2:13" ht="27.75" customHeight="1" thickBot="1" x14ac:dyDescent="0.2">
      <c r="B53" s="1184" t="s">
        <v>19</v>
      </c>
      <c r="C53" s="1185"/>
      <c r="D53" s="108"/>
      <c r="E53" s="1186" t="s">
        <v>44</v>
      </c>
      <c r="F53" s="1186"/>
      <c r="G53" s="1186"/>
      <c r="H53" s="1187"/>
      <c r="I53" s="348">
        <v>3238</v>
      </c>
      <c r="J53" s="349">
        <v>2833</v>
      </c>
      <c r="K53" s="349">
        <v>2287</v>
      </c>
      <c r="L53" s="349">
        <v>1989</v>
      </c>
      <c r="M53" s="350">
        <v>1040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PUh518NOwG/gU6C0UN3s0tf2Jbz/rUJunl+Zp8nsl9wkfzwQ0KP2XLweyitruXAjKiFubfJTKULB4Tna8Ahvw==" saltValue="t8FXsAnvW/q+PxdBxt4j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topLeftCell="B1"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877</v>
      </c>
      <c r="G55" s="120">
        <v>1040</v>
      </c>
      <c r="H55" s="121">
        <v>1088</v>
      </c>
    </row>
    <row r="56" spans="2:8" ht="52.5" customHeight="1" x14ac:dyDescent="0.15">
      <c r="B56" s="122"/>
      <c r="C56" s="1198" t="s">
        <v>47</v>
      </c>
      <c r="D56" s="1198"/>
      <c r="E56" s="1199"/>
      <c r="F56" s="123">
        <v>235</v>
      </c>
      <c r="G56" s="123">
        <v>235</v>
      </c>
      <c r="H56" s="124">
        <v>247</v>
      </c>
    </row>
    <row r="57" spans="2:8" ht="53.25" customHeight="1" x14ac:dyDescent="0.15">
      <c r="B57" s="122"/>
      <c r="C57" s="1200" t="s">
        <v>48</v>
      </c>
      <c r="D57" s="1200"/>
      <c r="E57" s="1201"/>
      <c r="F57" s="125">
        <v>240</v>
      </c>
      <c r="G57" s="125">
        <v>308</v>
      </c>
      <c r="H57" s="126">
        <v>555</v>
      </c>
    </row>
    <row r="58" spans="2:8" ht="45.75" customHeight="1" x14ac:dyDescent="0.15">
      <c r="B58" s="127"/>
      <c r="C58" s="1188" t="s">
        <v>554</v>
      </c>
      <c r="D58" s="1189"/>
      <c r="E58" s="1190"/>
      <c r="F58" s="128">
        <v>0</v>
      </c>
      <c r="G58" s="128">
        <v>0</v>
      </c>
      <c r="H58" s="129">
        <v>67</v>
      </c>
    </row>
    <row r="59" spans="2:8" ht="45.75" customHeight="1" x14ac:dyDescent="0.15">
      <c r="B59" s="127"/>
      <c r="C59" s="1188" t="s">
        <v>555</v>
      </c>
      <c r="D59" s="1189"/>
      <c r="E59" s="1190"/>
      <c r="F59" s="128">
        <v>33</v>
      </c>
      <c r="G59" s="128">
        <v>28</v>
      </c>
      <c r="H59" s="129">
        <v>25</v>
      </c>
    </row>
    <row r="60" spans="2:8" ht="45.75" customHeight="1" x14ac:dyDescent="0.15">
      <c r="B60" s="127"/>
      <c r="C60" s="1188" t="s">
        <v>556</v>
      </c>
      <c r="D60" s="1189"/>
      <c r="E60" s="1190"/>
      <c r="F60" s="128">
        <v>0</v>
      </c>
      <c r="G60" s="128">
        <v>40</v>
      </c>
      <c r="H60" s="129">
        <v>150</v>
      </c>
    </row>
    <row r="61" spans="2:8" ht="45.75" customHeight="1" x14ac:dyDescent="0.15">
      <c r="B61" s="127"/>
      <c r="C61" s="1188" t="s">
        <v>557</v>
      </c>
      <c r="D61" s="1189"/>
      <c r="E61" s="1190"/>
      <c r="F61" s="128">
        <v>171</v>
      </c>
      <c r="G61" s="128">
        <v>208</v>
      </c>
      <c r="H61" s="129">
        <v>275</v>
      </c>
    </row>
    <row r="62" spans="2:8" ht="45.75" customHeight="1" thickBot="1" x14ac:dyDescent="0.2">
      <c r="B62" s="130"/>
      <c r="C62" s="1191" t="s">
        <v>558</v>
      </c>
      <c r="D62" s="1192"/>
      <c r="E62" s="1193"/>
      <c r="F62" s="131">
        <v>21</v>
      </c>
      <c r="G62" s="131">
        <v>21</v>
      </c>
      <c r="H62" s="132">
        <v>21</v>
      </c>
    </row>
    <row r="63" spans="2:8" ht="52.5" customHeight="1" thickBot="1" x14ac:dyDescent="0.2">
      <c r="B63" s="133"/>
      <c r="C63" s="1194" t="s">
        <v>49</v>
      </c>
      <c r="D63" s="1194"/>
      <c r="E63" s="1195"/>
      <c r="F63" s="134">
        <v>1353</v>
      </c>
      <c r="G63" s="134">
        <v>1582</v>
      </c>
      <c r="H63" s="135">
        <v>1890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he/VOE37182BJpH6l3/2tFg8s6iMA8OFJLqbavJXqxZZd1vPKoys1ykkiMDoe2dBlLQ4q7cNj6YBUS7kzDthDA==" saltValue="4G6jp7lM28amMjsw/18D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23B87-44B6-4C08-9299-BB60828D2A75}">
  <sheetPr>
    <pageSetUpPr fitToPage="1"/>
  </sheetPr>
  <dimension ref="A1:DE85"/>
  <sheetViews>
    <sheetView showGridLines="0" zoomScaleNormal="100" zoomScaleSheetLayoutView="55" workbookViewId="0">
      <selection activeCell="AU71" sqref="AU71"/>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567</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570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565</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528</v>
      </c>
      <c r="BQ50" s="1205"/>
      <c r="BR50" s="1205"/>
      <c r="BS50" s="1205"/>
      <c r="BT50" s="1205"/>
      <c r="BU50" s="1205"/>
      <c r="BV50" s="1205"/>
      <c r="BW50" s="1205"/>
      <c r="BX50" s="1205" t="s">
        <v>529</v>
      </c>
      <c r="BY50" s="1205"/>
      <c r="BZ50" s="1205"/>
      <c r="CA50" s="1205"/>
      <c r="CB50" s="1205"/>
      <c r="CC50" s="1205"/>
      <c r="CD50" s="1205"/>
      <c r="CE50" s="1205"/>
      <c r="CF50" s="1205" t="s">
        <v>530</v>
      </c>
      <c r="CG50" s="1205"/>
      <c r="CH50" s="1205"/>
      <c r="CI50" s="1205"/>
      <c r="CJ50" s="1205"/>
      <c r="CK50" s="1205"/>
      <c r="CL50" s="1205"/>
      <c r="CM50" s="1205"/>
      <c r="CN50" s="1205" t="s">
        <v>531</v>
      </c>
      <c r="CO50" s="1205"/>
      <c r="CP50" s="1205"/>
      <c r="CQ50" s="1205"/>
      <c r="CR50" s="1205"/>
      <c r="CS50" s="1205"/>
      <c r="CT50" s="1205"/>
      <c r="CU50" s="1205"/>
      <c r="CV50" s="1205" t="s">
        <v>532</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564</v>
      </c>
      <c r="AO51" s="1204"/>
      <c r="AP51" s="1204"/>
      <c r="AQ51" s="1204"/>
      <c r="AR51" s="1204"/>
      <c r="AS51" s="1204"/>
      <c r="AT51" s="1204"/>
      <c r="AU51" s="1204"/>
      <c r="AV51" s="1204"/>
      <c r="AW51" s="1204"/>
      <c r="AX51" s="1204"/>
      <c r="AY51" s="1204"/>
      <c r="AZ51" s="1204"/>
      <c r="BA51" s="1204"/>
      <c r="BB51" s="1204" t="s">
        <v>562</v>
      </c>
      <c r="BC51" s="1204"/>
      <c r="BD51" s="1204"/>
      <c r="BE51" s="1204"/>
      <c r="BF51" s="1204"/>
      <c r="BG51" s="1204"/>
      <c r="BH51" s="1204"/>
      <c r="BI51" s="1204"/>
      <c r="BJ51" s="1204"/>
      <c r="BK51" s="1204"/>
      <c r="BL51" s="1204"/>
      <c r="BM51" s="1204"/>
      <c r="BN51" s="1204"/>
      <c r="BO51" s="1204"/>
      <c r="BP51" s="1203">
        <v>129.69999999999999</v>
      </c>
      <c r="BQ51" s="1203"/>
      <c r="BR51" s="1203"/>
      <c r="BS51" s="1203"/>
      <c r="BT51" s="1203"/>
      <c r="BU51" s="1203"/>
      <c r="BV51" s="1203"/>
      <c r="BW51" s="1203"/>
      <c r="BX51" s="1203">
        <v>111.8</v>
      </c>
      <c r="BY51" s="1203"/>
      <c r="BZ51" s="1203"/>
      <c r="CA51" s="1203"/>
      <c r="CB51" s="1203"/>
      <c r="CC51" s="1203"/>
      <c r="CD51" s="1203"/>
      <c r="CE51" s="1203"/>
      <c r="CF51" s="1203">
        <v>83.1</v>
      </c>
      <c r="CG51" s="1203"/>
      <c r="CH51" s="1203"/>
      <c r="CI51" s="1203"/>
      <c r="CJ51" s="1203"/>
      <c r="CK51" s="1203"/>
      <c r="CL51" s="1203"/>
      <c r="CM51" s="1203"/>
      <c r="CN51" s="1203">
        <v>74.099999999999994</v>
      </c>
      <c r="CO51" s="1203"/>
      <c r="CP51" s="1203"/>
      <c r="CQ51" s="1203"/>
      <c r="CR51" s="1203"/>
      <c r="CS51" s="1203"/>
      <c r="CT51" s="1203"/>
      <c r="CU51" s="1203"/>
      <c r="CV51" s="1203">
        <v>38.700000000000003</v>
      </c>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569</v>
      </c>
      <c r="BC53" s="1204"/>
      <c r="BD53" s="1204"/>
      <c r="BE53" s="1204"/>
      <c r="BF53" s="1204"/>
      <c r="BG53" s="1204"/>
      <c r="BH53" s="1204"/>
      <c r="BI53" s="1204"/>
      <c r="BJ53" s="1204"/>
      <c r="BK53" s="1204"/>
      <c r="BL53" s="1204"/>
      <c r="BM53" s="1204"/>
      <c r="BN53" s="1204"/>
      <c r="BO53" s="1204"/>
      <c r="BP53" s="1203">
        <v>64.7</v>
      </c>
      <c r="BQ53" s="1203"/>
      <c r="BR53" s="1203"/>
      <c r="BS53" s="1203"/>
      <c r="BT53" s="1203"/>
      <c r="BU53" s="1203"/>
      <c r="BV53" s="1203"/>
      <c r="BW53" s="1203"/>
      <c r="BX53" s="1203">
        <v>65.900000000000006</v>
      </c>
      <c r="BY53" s="1203"/>
      <c r="BZ53" s="1203"/>
      <c r="CA53" s="1203"/>
      <c r="CB53" s="1203"/>
      <c r="CC53" s="1203"/>
      <c r="CD53" s="1203"/>
      <c r="CE53" s="1203"/>
      <c r="CF53" s="1203">
        <v>67.3</v>
      </c>
      <c r="CG53" s="1203"/>
      <c r="CH53" s="1203"/>
      <c r="CI53" s="1203"/>
      <c r="CJ53" s="1203"/>
      <c r="CK53" s="1203"/>
      <c r="CL53" s="1203"/>
      <c r="CM53" s="1203"/>
      <c r="CN53" s="1203">
        <v>68.2</v>
      </c>
      <c r="CO53" s="1203"/>
      <c r="CP53" s="1203"/>
      <c r="CQ53" s="1203"/>
      <c r="CR53" s="1203"/>
      <c r="CS53" s="1203"/>
      <c r="CT53" s="1203"/>
      <c r="CU53" s="1203"/>
      <c r="CV53" s="1203">
        <v>68.2</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563</v>
      </c>
      <c r="AO55" s="1205"/>
      <c r="AP55" s="1205"/>
      <c r="AQ55" s="1205"/>
      <c r="AR55" s="1205"/>
      <c r="AS55" s="1205"/>
      <c r="AT55" s="1205"/>
      <c r="AU55" s="1205"/>
      <c r="AV55" s="1205"/>
      <c r="AW55" s="1205"/>
      <c r="AX55" s="1205"/>
      <c r="AY55" s="1205"/>
      <c r="AZ55" s="1205"/>
      <c r="BA55" s="1205"/>
      <c r="BB55" s="1204" t="s">
        <v>562</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569</v>
      </c>
      <c r="BC57" s="1204"/>
      <c r="BD57" s="1204"/>
      <c r="BE57" s="1204"/>
      <c r="BF57" s="1204"/>
      <c r="BG57" s="1204"/>
      <c r="BH57" s="1204"/>
      <c r="BI57" s="1204"/>
      <c r="BJ57" s="1204"/>
      <c r="BK57" s="1204"/>
      <c r="BL57" s="1204"/>
      <c r="BM57" s="1204"/>
      <c r="BN57" s="1204"/>
      <c r="BO57" s="1204"/>
      <c r="BP57" s="1203">
        <v>61.6</v>
      </c>
      <c r="BQ57" s="1203"/>
      <c r="BR57" s="1203"/>
      <c r="BS57" s="1203"/>
      <c r="BT57" s="1203"/>
      <c r="BU57" s="1203"/>
      <c r="BV57" s="1203"/>
      <c r="BW57" s="1203"/>
      <c r="BX57" s="1203">
        <v>61</v>
      </c>
      <c r="BY57" s="1203"/>
      <c r="BZ57" s="1203"/>
      <c r="CA57" s="1203"/>
      <c r="CB57" s="1203"/>
      <c r="CC57" s="1203"/>
      <c r="CD57" s="1203"/>
      <c r="CE57" s="1203"/>
      <c r="CF57" s="1203">
        <v>62.2</v>
      </c>
      <c r="CG57" s="1203"/>
      <c r="CH57" s="1203"/>
      <c r="CI57" s="1203"/>
      <c r="CJ57" s="1203"/>
      <c r="CK57" s="1203"/>
      <c r="CL57" s="1203"/>
      <c r="CM57" s="1203"/>
      <c r="CN57" s="1203">
        <v>63.6</v>
      </c>
      <c r="CO57" s="1203"/>
      <c r="CP57" s="1203"/>
      <c r="CQ57" s="1203"/>
      <c r="CR57" s="1203"/>
      <c r="CS57" s="1203"/>
      <c r="CT57" s="1203"/>
      <c r="CU57" s="1203"/>
      <c r="CV57" s="1203">
        <v>65.900000000000006</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568</v>
      </c>
    </row>
    <row r="64" spans="1:109" ht="13.5" x14ac:dyDescent="0.15">
      <c r="B64" s="259"/>
      <c r="G64" s="1233"/>
      <c r="I64" s="1235"/>
      <c r="J64" s="1235"/>
      <c r="K64" s="1235"/>
      <c r="L64" s="1235"/>
      <c r="M64" s="1235"/>
      <c r="N64" s="1234"/>
      <c r="AM64" s="1233"/>
      <c r="AN64" s="1233" t="s">
        <v>567</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566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565</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528</v>
      </c>
      <c r="BQ72" s="1205"/>
      <c r="BR72" s="1205"/>
      <c r="BS72" s="1205"/>
      <c r="BT72" s="1205"/>
      <c r="BU72" s="1205"/>
      <c r="BV72" s="1205"/>
      <c r="BW72" s="1205"/>
      <c r="BX72" s="1205" t="s">
        <v>529</v>
      </c>
      <c r="BY72" s="1205"/>
      <c r="BZ72" s="1205"/>
      <c r="CA72" s="1205"/>
      <c r="CB72" s="1205"/>
      <c r="CC72" s="1205"/>
      <c r="CD72" s="1205"/>
      <c r="CE72" s="1205"/>
      <c r="CF72" s="1205" t="s">
        <v>530</v>
      </c>
      <c r="CG72" s="1205"/>
      <c r="CH72" s="1205"/>
      <c r="CI72" s="1205"/>
      <c r="CJ72" s="1205"/>
      <c r="CK72" s="1205"/>
      <c r="CL72" s="1205"/>
      <c r="CM72" s="1205"/>
      <c r="CN72" s="1205" t="s">
        <v>531</v>
      </c>
      <c r="CO72" s="1205"/>
      <c r="CP72" s="1205"/>
      <c r="CQ72" s="1205"/>
      <c r="CR72" s="1205"/>
      <c r="CS72" s="1205"/>
      <c r="CT72" s="1205"/>
      <c r="CU72" s="1205"/>
      <c r="CV72" s="1205" t="s">
        <v>532</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564</v>
      </c>
      <c r="AO73" s="1204"/>
      <c r="AP73" s="1204"/>
      <c r="AQ73" s="1204"/>
      <c r="AR73" s="1204"/>
      <c r="AS73" s="1204"/>
      <c r="AT73" s="1204"/>
      <c r="AU73" s="1204"/>
      <c r="AV73" s="1204"/>
      <c r="AW73" s="1204"/>
      <c r="AX73" s="1204"/>
      <c r="AY73" s="1204"/>
      <c r="AZ73" s="1204"/>
      <c r="BA73" s="1204"/>
      <c r="BB73" s="1204" t="s">
        <v>562</v>
      </c>
      <c r="BC73" s="1204"/>
      <c r="BD73" s="1204"/>
      <c r="BE73" s="1204"/>
      <c r="BF73" s="1204"/>
      <c r="BG73" s="1204"/>
      <c r="BH73" s="1204"/>
      <c r="BI73" s="1204"/>
      <c r="BJ73" s="1204"/>
      <c r="BK73" s="1204"/>
      <c r="BL73" s="1204"/>
      <c r="BM73" s="1204"/>
      <c r="BN73" s="1204"/>
      <c r="BO73" s="1204"/>
      <c r="BP73" s="1203">
        <v>129.69999999999999</v>
      </c>
      <c r="BQ73" s="1203"/>
      <c r="BR73" s="1203"/>
      <c r="BS73" s="1203"/>
      <c r="BT73" s="1203"/>
      <c r="BU73" s="1203"/>
      <c r="BV73" s="1203"/>
      <c r="BW73" s="1203"/>
      <c r="BX73" s="1203">
        <v>111.8</v>
      </c>
      <c r="BY73" s="1203"/>
      <c r="BZ73" s="1203"/>
      <c r="CA73" s="1203"/>
      <c r="CB73" s="1203"/>
      <c r="CC73" s="1203"/>
      <c r="CD73" s="1203"/>
      <c r="CE73" s="1203"/>
      <c r="CF73" s="1203">
        <v>83.1</v>
      </c>
      <c r="CG73" s="1203"/>
      <c r="CH73" s="1203"/>
      <c r="CI73" s="1203"/>
      <c r="CJ73" s="1203"/>
      <c r="CK73" s="1203"/>
      <c r="CL73" s="1203"/>
      <c r="CM73" s="1203"/>
      <c r="CN73" s="1203">
        <v>74.099999999999994</v>
      </c>
      <c r="CO73" s="1203"/>
      <c r="CP73" s="1203"/>
      <c r="CQ73" s="1203"/>
      <c r="CR73" s="1203"/>
      <c r="CS73" s="1203"/>
      <c r="CT73" s="1203"/>
      <c r="CU73" s="1203"/>
      <c r="CV73" s="1203">
        <v>38.700000000000003</v>
      </c>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561</v>
      </c>
      <c r="BC75" s="1204"/>
      <c r="BD75" s="1204"/>
      <c r="BE75" s="1204"/>
      <c r="BF75" s="1204"/>
      <c r="BG75" s="1204"/>
      <c r="BH75" s="1204"/>
      <c r="BI75" s="1204"/>
      <c r="BJ75" s="1204"/>
      <c r="BK75" s="1204"/>
      <c r="BL75" s="1204"/>
      <c r="BM75" s="1204"/>
      <c r="BN75" s="1204"/>
      <c r="BO75" s="1204"/>
      <c r="BP75" s="1203">
        <v>16.8</v>
      </c>
      <c r="BQ75" s="1203"/>
      <c r="BR75" s="1203"/>
      <c r="BS75" s="1203"/>
      <c r="BT75" s="1203"/>
      <c r="BU75" s="1203"/>
      <c r="BV75" s="1203"/>
      <c r="BW75" s="1203"/>
      <c r="BX75" s="1203">
        <v>15.1</v>
      </c>
      <c r="BY75" s="1203"/>
      <c r="BZ75" s="1203"/>
      <c r="CA75" s="1203"/>
      <c r="CB75" s="1203"/>
      <c r="CC75" s="1203"/>
      <c r="CD75" s="1203"/>
      <c r="CE75" s="1203"/>
      <c r="CF75" s="1203">
        <v>14.5</v>
      </c>
      <c r="CG75" s="1203"/>
      <c r="CH75" s="1203"/>
      <c r="CI75" s="1203"/>
      <c r="CJ75" s="1203"/>
      <c r="CK75" s="1203"/>
      <c r="CL75" s="1203"/>
      <c r="CM75" s="1203"/>
      <c r="CN75" s="1203">
        <v>13.9</v>
      </c>
      <c r="CO75" s="1203"/>
      <c r="CP75" s="1203"/>
      <c r="CQ75" s="1203"/>
      <c r="CR75" s="1203"/>
      <c r="CS75" s="1203"/>
      <c r="CT75" s="1203"/>
      <c r="CU75" s="1203"/>
      <c r="CV75" s="1203">
        <v>13.9</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563</v>
      </c>
      <c r="AO77" s="1205"/>
      <c r="AP77" s="1205"/>
      <c r="AQ77" s="1205"/>
      <c r="AR77" s="1205"/>
      <c r="AS77" s="1205"/>
      <c r="AT77" s="1205"/>
      <c r="AU77" s="1205"/>
      <c r="AV77" s="1205"/>
      <c r="AW77" s="1205"/>
      <c r="AX77" s="1205"/>
      <c r="AY77" s="1205"/>
      <c r="AZ77" s="1205"/>
      <c r="BA77" s="1205"/>
      <c r="BB77" s="1204" t="s">
        <v>562</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561</v>
      </c>
      <c r="BC79" s="1204"/>
      <c r="BD79" s="1204"/>
      <c r="BE79" s="1204"/>
      <c r="BF79" s="1204"/>
      <c r="BG79" s="1204"/>
      <c r="BH79" s="1204"/>
      <c r="BI79" s="1204"/>
      <c r="BJ79" s="1204"/>
      <c r="BK79" s="1204"/>
      <c r="BL79" s="1204"/>
      <c r="BM79" s="1204"/>
      <c r="BN79" s="1204"/>
      <c r="BO79" s="1204"/>
      <c r="BP79" s="1203">
        <v>8.6</v>
      </c>
      <c r="BQ79" s="1203"/>
      <c r="BR79" s="1203"/>
      <c r="BS79" s="1203"/>
      <c r="BT79" s="1203"/>
      <c r="BU79" s="1203"/>
      <c r="BV79" s="1203"/>
      <c r="BW79" s="1203"/>
      <c r="BX79" s="1203">
        <v>7.4</v>
      </c>
      <c r="BY79" s="1203"/>
      <c r="BZ79" s="1203"/>
      <c r="CA79" s="1203"/>
      <c r="CB79" s="1203"/>
      <c r="CC79" s="1203"/>
      <c r="CD79" s="1203"/>
      <c r="CE79" s="1203"/>
      <c r="CF79" s="1203">
        <v>7.5</v>
      </c>
      <c r="CG79" s="1203"/>
      <c r="CH79" s="1203"/>
      <c r="CI79" s="1203"/>
      <c r="CJ79" s="1203"/>
      <c r="CK79" s="1203"/>
      <c r="CL79" s="1203"/>
      <c r="CM79" s="1203"/>
      <c r="CN79" s="1203">
        <v>7.5</v>
      </c>
      <c r="CO79" s="1203"/>
      <c r="CP79" s="1203"/>
      <c r="CQ79" s="1203"/>
      <c r="CR79" s="1203"/>
      <c r="CS79" s="1203"/>
      <c r="CT79" s="1203"/>
      <c r="CU79" s="1203"/>
      <c r="CV79" s="1203">
        <v>7.7</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TtABajFAjUf2bfMpBzkyIwFW8Jr5R1Wk5xRABagzVhST6dUOQ6HK6X2LlpJHiALLtPpUVo8KrrgqJzT3G5kFPQ==" saltValue="TpDVGVdtZ/nIdPciIKwJL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210E-2E41-4DCD-AD8F-D08FD126A53F}">
  <sheetPr>
    <pageSetUpPr fitToPage="1"/>
  </sheetPr>
  <dimension ref="A1:DR125"/>
  <sheetViews>
    <sheetView showGridLines="0" topLeftCell="A79" zoomScale="85" zoomScaleNormal="85" zoomScaleSheetLayoutView="70" workbookViewId="0">
      <selection activeCell="AF87" sqref="AF8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fVbgZjUeiDqXwiXgxxgPpJ6ruIfx1lhPYWgkdcr7Nb3/kOO9I7fcdLA6zrXI7+yDUioPCTzBRcnZygW3UjL6+w==" saltValue="/CdXvuF6iiEhzw8fTu/yt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56099-17BA-40D2-9AB9-C7DC899760EE}">
  <sheetPr>
    <pageSetUpPr fitToPage="1"/>
  </sheetPr>
  <dimension ref="A1:DR125"/>
  <sheetViews>
    <sheetView showGridLines="0" tabSelected="1" topLeftCell="A83" zoomScale="85" zoomScaleNormal="85" zoomScaleSheetLayoutView="55" workbookViewId="0">
      <selection activeCell="DR57" sqref="DR5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K17+o3MEz+O8yWiyk4Sw+h837Qgylkm7Ia22fszdi1WIZrOLjb175ldZRRP/txjFwfU6T/dbQgdmF8I25vjKTA==" saltValue="cJ3evZhi299Wci7jYwB9W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527</v>
      </c>
      <c r="G2" s="149"/>
      <c r="H2" s="150"/>
    </row>
    <row r="3" spans="1:8" x14ac:dyDescent="0.15">
      <c r="A3" s="146" t="s">
        <v>520</v>
      </c>
      <c r="B3" s="151"/>
      <c r="C3" s="152"/>
      <c r="D3" s="153">
        <v>93666</v>
      </c>
      <c r="E3" s="154"/>
      <c r="F3" s="155">
        <v>190274</v>
      </c>
      <c r="G3" s="156"/>
      <c r="H3" s="157"/>
    </row>
    <row r="4" spans="1:8" x14ac:dyDescent="0.15">
      <c r="A4" s="158"/>
      <c r="B4" s="159"/>
      <c r="C4" s="160"/>
      <c r="D4" s="161">
        <v>29286</v>
      </c>
      <c r="E4" s="162"/>
      <c r="F4" s="163">
        <v>88584</v>
      </c>
      <c r="G4" s="164"/>
      <c r="H4" s="165"/>
    </row>
    <row r="5" spans="1:8" x14ac:dyDescent="0.15">
      <c r="A5" s="146" t="s">
        <v>522</v>
      </c>
      <c r="B5" s="151"/>
      <c r="C5" s="152"/>
      <c r="D5" s="153">
        <v>95925</v>
      </c>
      <c r="E5" s="154"/>
      <c r="F5" s="155">
        <v>301035</v>
      </c>
      <c r="G5" s="156"/>
      <c r="H5" s="157"/>
    </row>
    <row r="6" spans="1:8" x14ac:dyDescent="0.15">
      <c r="A6" s="158"/>
      <c r="B6" s="159"/>
      <c r="C6" s="160"/>
      <c r="D6" s="161">
        <v>26576</v>
      </c>
      <c r="E6" s="162"/>
      <c r="F6" s="163">
        <v>154376</v>
      </c>
      <c r="G6" s="164"/>
      <c r="H6" s="165"/>
    </row>
    <row r="7" spans="1:8" x14ac:dyDescent="0.15">
      <c r="A7" s="146" t="s">
        <v>523</v>
      </c>
      <c r="B7" s="151"/>
      <c r="C7" s="152"/>
      <c r="D7" s="153">
        <v>105604</v>
      </c>
      <c r="E7" s="154"/>
      <c r="F7" s="155">
        <v>277467</v>
      </c>
      <c r="G7" s="156"/>
      <c r="H7" s="157"/>
    </row>
    <row r="8" spans="1:8" x14ac:dyDescent="0.15">
      <c r="A8" s="158"/>
      <c r="B8" s="159"/>
      <c r="C8" s="160"/>
      <c r="D8" s="161">
        <v>14293</v>
      </c>
      <c r="E8" s="162"/>
      <c r="F8" s="163">
        <v>128378</v>
      </c>
      <c r="G8" s="164"/>
      <c r="H8" s="165"/>
    </row>
    <row r="9" spans="1:8" x14ac:dyDescent="0.15">
      <c r="A9" s="146" t="s">
        <v>524</v>
      </c>
      <c r="B9" s="151"/>
      <c r="C9" s="152"/>
      <c r="D9" s="153">
        <v>129101</v>
      </c>
      <c r="E9" s="154"/>
      <c r="F9" s="155">
        <v>282256</v>
      </c>
      <c r="G9" s="156"/>
      <c r="H9" s="157"/>
    </row>
    <row r="10" spans="1:8" x14ac:dyDescent="0.15">
      <c r="A10" s="158"/>
      <c r="B10" s="159"/>
      <c r="C10" s="160"/>
      <c r="D10" s="161">
        <v>24275</v>
      </c>
      <c r="E10" s="162"/>
      <c r="F10" s="163">
        <v>145453</v>
      </c>
      <c r="G10" s="164"/>
      <c r="H10" s="165"/>
    </row>
    <row r="11" spans="1:8" x14ac:dyDescent="0.15">
      <c r="A11" s="146" t="s">
        <v>525</v>
      </c>
      <c r="B11" s="151"/>
      <c r="C11" s="152"/>
      <c r="D11" s="153">
        <v>95646</v>
      </c>
      <c r="E11" s="154"/>
      <c r="F11" s="155">
        <v>295341</v>
      </c>
      <c r="G11" s="156"/>
      <c r="H11" s="157"/>
    </row>
    <row r="12" spans="1:8" x14ac:dyDescent="0.15">
      <c r="A12" s="158"/>
      <c r="B12" s="159"/>
      <c r="C12" s="166"/>
      <c r="D12" s="161">
        <v>30778</v>
      </c>
      <c r="E12" s="162"/>
      <c r="F12" s="163">
        <v>137402</v>
      </c>
      <c r="G12" s="164"/>
      <c r="H12" s="165"/>
    </row>
    <row r="13" spans="1:8" x14ac:dyDescent="0.15">
      <c r="A13" s="146"/>
      <c r="B13" s="151"/>
      <c r="C13" s="152"/>
      <c r="D13" s="153">
        <v>103988</v>
      </c>
      <c r="E13" s="154"/>
      <c r="F13" s="155">
        <v>269275</v>
      </c>
      <c r="G13" s="167"/>
      <c r="H13" s="157"/>
    </row>
    <row r="14" spans="1:8" x14ac:dyDescent="0.15">
      <c r="A14" s="158"/>
      <c r="B14" s="159"/>
      <c r="C14" s="160"/>
      <c r="D14" s="161">
        <v>25042</v>
      </c>
      <c r="E14" s="162"/>
      <c r="F14" s="163">
        <v>130839</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3.86</v>
      </c>
      <c r="C19" s="168">
        <f>ROUND(VALUE(SUBSTITUTE(実質収支比率等に係る経年分析!G$48,"▲","-")),2)</f>
        <v>3.54</v>
      </c>
      <c r="D19" s="168">
        <f>ROUND(VALUE(SUBSTITUTE(実質収支比率等に係る経年分析!H$48,"▲","-")),2)</f>
        <v>2.14</v>
      </c>
      <c r="E19" s="168">
        <f>ROUND(VALUE(SUBSTITUTE(実質収支比率等に係る経年分析!I$48,"▲","-")),2)</f>
        <v>2.7</v>
      </c>
      <c r="F19" s="168">
        <f>ROUND(VALUE(SUBSTITUTE(実質収支比率等に係る経年分析!J$48,"▲","-")),2)</f>
        <v>3.68</v>
      </c>
    </row>
    <row r="20" spans="1:11" x14ac:dyDescent="0.15">
      <c r="A20" s="168" t="s">
        <v>53</v>
      </c>
      <c r="B20" s="168">
        <f>ROUND(VALUE(SUBSTITUTE(実質収支比率等に係る経年分析!F$47,"▲","-")),2)</f>
        <v>15.32</v>
      </c>
      <c r="C20" s="168">
        <f>ROUND(VALUE(SUBSTITUTE(実質収支比率等に係る経年分析!G$47,"▲","-")),2)</f>
        <v>22.66</v>
      </c>
      <c r="D20" s="168">
        <f>ROUND(VALUE(SUBSTITUTE(実質収支比率等に係る経年分析!H$47,"▲","-")),2)</f>
        <v>26.12</v>
      </c>
      <c r="E20" s="168">
        <f>ROUND(VALUE(SUBSTITUTE(実質収支比率等に係る経年分析!I$47,"▲","-")),2)</f>
        <v>31.28</v>
      </c>
      <c r="F20" s="168">
        <f>ROUND(VALUE(SUBSTITUTE(実質収支比率等に係る経年分析!J$47,"▲","-")),2)</f>
        <v>33.08</v>
      </c>
    </row>
    <row r="21" spans="1:11" x14ac:dyDescent="0.15">
      <c r="A21" s="168" t="s">
        <v>54</v>
      </c>
      <c r="B21" s="168">
        <f>IF(ISNUMBER(VALUE(SUBSTITUTE(実質収支比率等に係る経年分析!F$49,"▲","-"))),ROUND(VALUE(SUBSTITUTE(実質収支比率等に係る経年分析!F$49,"▲","-")),2),NA())</f>
        <v>0.81</v>
      </c>
      <c r="C21" s="168">
        <f>IF(ISNUMBER(VALUE(SUBSTITUTE(実質収支比率等に係る経年分析!G$49,"▲","-"))),ROUND(VALUE(SUBSTITUTE(実質収支比率等に係る経年分析!G$49,"▲","-")),2),NA())</f>
        <v>6.89</v>
      </c>
      <c r="D21" s="168">
        <f>IF(ISNUMBER(VALUE(SUBSTITUTE(実質収支比率等に係る経年分析!H$49,"▲","-"))),ROUND(VALUE(SUBSTITUTE(実質収支比率等に係る経年分析!H$49,"▲","-")),2),NA())</f>
        <v>3.86</v>
      </c>
      <c r="E21" s="168">
        <f>IF(ISNUMBER(VALUE(SUBSTITUTE(実質収支比率等に係る経年分析!I$49,"▲","-"))),ROUND(VALUE(SUBSTITUTE(実質収支比率等に係る経年分析!I$49,"▲","-")),2),NA())</f>
        <v>5.42</v>
      </c>
      <c r="F21" s="168">
        <f>IF(ISNUMBER(VALUE(SUBSTITUTE(実質収支比率等に係る経年分析!J$49,"▲","-"))),ROUND(VALUE(SUBSTITUTE(実質収支比率等に係る経年分析!J$49,"▲","-")),2),NA())</f>
        <v>3.11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介護老人保健施設事業特別会計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0.18</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0.28999999999999998</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1.88</v>
      </c>
    </row>
    <row r="34" spans="1:16" x14ac:dyDescent="0.15">
      <c r="A34" s="169" t="str">
        <f>IF(連結実質赤字比率に係る赤字・黒字の構成分析!C$36="",NA(),連結実質赤字比率に係る赤字・黒字の構成分析!C$36)</f>
        <v>国民健康保険由仁町立診療所特別会計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2.36</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3.86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3.53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11.08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11.34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10.14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10.53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705</v>
      </c>
      <c r="E42" s="170"/>
      <c r="F42" s="170"/>
      <c r="G42" s="170">
        <f>'実質公債費比率（分子）の構造'!L$52</f>
        <v>642</v>
      </c>
      <c r="H42" s="170"/>
      <c r="I42" s="170"/>
      <c r="J42" s="170">
        <f>'実質公債費比率（分子）の構造'!M$52</f>
        <v>659</v>
      </c>
      <c r="K42" s="170"/>
      <c r="L42" s="170"/>
      <c r="M42" s="170">
        <f>'実質公債費比率（分子）の構造'!N$52</f>
        <v>689</v>
      </c>
      <c r="N42" s="170"/>
      <c r="O42" s="170"/>
      <c r="P42" s="170">
        <f>'実質公債費比率（分子）の構造'!O$52</f>
        <v>653</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v>
      </c>
      <c r="C44" s="170"/>
      <c r="D44" s="170"/>
      <c r="E44" s="170">
        <f>'実質公債費比率（分子）の構造'!L$50</f>
        <v>2</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x14ac:dyDescent="0.15">
      <c r="A45" s="170" t="s">
        <v>63</v>
      </c>
      <c r="B45" s="170" t="str">
        <f>'実質公債費比率（分子）の構造'!K$49</f>
        <v>-</v>
      </c>
      <c r="C45" s="170"/>
      <c r="D45" s="170"/>
      <c r="E45" s="170">
        <f>'実質公債費比率（分子）の構造'!L$49</f>
        <v>0</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372</v>
      </c>
      <c r="C46" s="170"/>
      <c r="D46" s="170"/>
      <c r="E46" s="170">
        <f>'実質公債費比率（分子）の構造'!L$48</f>
        <v>359</v>
      </c>
      <c r="F46" s="170"/>
      <c r="G46" s="170"/>
      <c r="H46" s="170">
        <f>'実質公債費比率（分子）の構造'!M$48</f>
        <v>350</v>
      </c>
      <c r="I46" s="170"/>
      <c r="J46" s="170"/>
      <c r="K46" s="170">
        <f>'実質公債費比率（分子）の構造'!N$48</f>
        <v>349</v>
      </c>
      <c r="L46" s="170"/>
      <c r="M46" s="170"/>
      <c r="N46" s="170">
        <f>'実質公債費比率（分子）の構造'!O$48</f>
        <v>344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697</v>
      </c>
      <c r="C49" s="170"/>
      <c r="D49" s="170"/>
      <c r="E49" s="170">
        <f>'実質公債費比率（分子）の構造'!L$45</f>
        <v>649</v>
      </c>
      <c r="F49" s="170"/>
      <c r="G49" s="170"/>
      <c r="H49" s="170">
        <f>'実質公債費比率（分子）の構造'!M$45</f>
        <v>703</v>
      </c>
      <c r="I49" s="170"/>
      <c r="J49" s="170"/>
      <c r="K49" s="170">
        <f>'実質公債費比率（分子）の構造'!N$45</f>
        <v>687</v>
      </c>
      <c r="L49" s="170"/>
      <c r="M49" s="170"/>
      <c r="N49" s="170">
        <f>'実質公債費比率（分子）の構造'!O$45</f>
        <v>695</v>
      </c>
      <c r="O49" s="170"/>
      <c r="P49" s="170"/>
    </row>
    <row r="50" spans="1:16" x14ac:dyDescent="0.15">
      <c r="A50" s="170" t="s">
        <v>67</v>
      </c>
      <c r="B50" s="170" t="e">
        <f>NA()</f>
        <v>#N/A</v>
      </c>
      <c r="C50" s="170">
        <f>IF(ISNUMBER('実質公債費比率（分子）の構造'!K$53),'実質公債費比率（分子）の構造'!K$53,NA())</f>
        <v>366</v>
      </c>
      <c r="D50" s="170" t="e">
        <f>NA()</f>
        <v>#N/A</v>
      </c>
      <c r="E50" s="170" t="e">
        <f>NA()</f>
        <v>#N/A</v>
      </c>
      <c r="F50" s="170">
        <f>IF(ISNUMBER('実質公債費比率（分子）の構造'!L$53),'実質公債費比率（分子）の構造'!L$53,NA())</f>
        <v>368</v>
      </c>
      <c r="G50" s="170" t="e">
        <f>NA()</f>
        <v>#N/A</v>
      </c>
      <c r="H50" s="170" t="e">
        <f>NA()</f>
        <v>#N/A</v>
      </c>
      <c r="I50" s="170">
        <f>IF(ISNUMBER('実質公債費比率（分子）の構造'!M$53),'実質公債費比率（分子）の構造'!M$53,NA())</f>
        <v>396</v>
      </c>
      <c r="J50" s="170" t="e">
        <f>NA()</f>
        <v>#N/A</v>
      </c>
      <c r="K50" s="170" t="e">
        <f>NA()</f>
        <v>#N/A</v>
      </c>
      <c r="L50" s="170">
        <f>IF(ISNUMBER('実質公債費比率（分子）の構造'!N$53),'実質公債費比率（分子）の構造'!N$53,NA())</f>
        <v>349</v>
      </c>
      <c r="M50" s="170" t="e">
        <f>NA()</f>
        <v>#N/A</v>
      </c>
      <c r="N50" s="170" t="e">
        <f>NA()</f>
        <v>#N/A</v>
      </c>
      <c r="O50" s="170">
        <f>IF(ISNUMBER('実質公債費比率（分子）の構造'!O$53),'実質公債費比率（分子）の構造'!O$53,NA())</f>
        <v>388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5493</v>
      </c>
      <c r="E56" s="169"/>
      <c r="F56" s="169"/>
      <c r="G56" s="169">
        <f>'将来負担比率（分子）の構造'!J$52</f>
        <v>5140</v>
      </c>
      <c r="H56" s="169"/>
      <c r="I56" s="169"/>
      <c r="J56" s="169">
        <f>'将来負担比率（分子）の構造'!K$52</f>
        <v>4641</v>
      </c>
      <c r="K56" s="169"/>
      <c r="L56" s="169"/>
      <c r="M56" s="169">
        <f>'将来負担比率（分子）の構造'!L$52</f>
        <v>4065</v>
      </c>
      <c r="N56" s="169"/>
      <c r="O56" s="169"/>
      <c r="P56" s="169">
        <f>'将来負担比率（分子）の構造'!M$52</f>
        <v>4248</v>
      </c>
    </row>
    <row r="57" spans="1:16" x14ac:dyDescent="0.15">
      <c r="A57" s="169" t="s">
        <v>42</v>
      </c>
      <c r="B57" s="169"/>
      <c r="C57" s="169"/>
      <c r="D57" s="169">
        <f>'将来負担比率（分子）の構造'!I$51</f>
        <v>663</v>
      </c>
      <c r="E57" s="169"/>
      <c r="F57" s="169"/>
      <c r="G57" s="169">
        <f>'将来負担比率（分子）の構造'!J$51</f>
        <v>642</v>
      </c>
      <c r="H57" s="169"/>
      <c r="I57" s="169"/>
      <c r="J57" s="169">
        <f>'将来負担比率（分子）の構造'!K$51</f>
        <v>670</v>
      </c>
      <c r="K57" s="169"/>
      <c r="L57" s="169"/>
      <c r="M57" s="169">
        <f>'将来負担比率（分子）の構造'!L$51</f>
        <v>765</v>
      </c>
      <c r="N57" s="169"/>
      <c r="O57" s="169"/>
      <c r="P57" s="169">
        <f>'将来負担比率（分子）の構造'!M$51</f>
        <v>778</v>
      </c>
    </row>
    <row r="58" spans="1:16" x14ac:dyDescent="0.15">
      <c r="A58" s="169" t="s">
        <v>41</v>
      </c>
      <c r="B58" s="169"/>
      <c r="C58" s="169"/>
      <c r="D58" s="169">
        <f>'将来負担比率（分子）の構造'!I$50</f>
        <v>884</v>
      </c>
      <c r="E58" s="169"/>
      <c r="F58" s="169"/>
      <c r="G58" s="169">
        <f>'将来負担比率（分子）の構造'!J$50</f>
        <v>1154</v>
      </c>
      <c r="H58" s="169"/>
      <c r="I58" s="169"/>
      <c r="J58" s="169">
        <f>'将来負担比率（分子）の構造'!K$50</f>
        <v>1608</v>
      </c>
      <c r="K58" s="169"/>
      <c r="L58" s="169"/>
      <c r="M58" s="169">
        <f>'将来負担比率（分子）の構造'!L$50</f>
        <v>1847</v>
      </c>
      <c r="N58" s="169"/>
      <c r="O58" s="169"/>
      <c r="P58" s="169">
        <f>'将来負担比率（分子）の構造'!M$50</f>
        <v>2149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617</v>
      </c>
      <c r="C62" s="169"/>
      <c r="D62" s="169"/>
      <c r="E62" s="169">
        <f>'将来負担比率（分子）の構造'!J$45</f>
        <v>635</v>
      </c>
      <c r="F62" s="169"/>
      <c r="G62" s="169"/>
      <c r="H62" s="169">
        <f>'将来負担比率（分子）の構造'!K$45</f>
        <v>601</v>
      </c>
      <c r="I62" s="169"/>
      <c r="J62" s="169"/>
      <c r="K62" s="169">
        <f>'将来負担比率（分子）の構造'!L$45</f>
        <v>545</v>
      </c>
      <c r="L62" s="169"/>
      <c r="M62" s="169"/>
      <c r="N62" s="169">
        <f>'将来負担比率（分子）の構造'!M$45</f>
        <v>537</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3426</v>
      </c>
      <c r="C64" s="169"/>
      <c r="D64" s="169"/>
      <c r="E64" s="169">
        <f>'将来負担比率（分子）の構造'!J$43</f>
        <v>3152</v>
      </c>
      <c r="F64" s="169"/>
      <c r="G64" s="169"/>
      <c r="H64" s="169">
        <f>'将来負担比率（分子）の構造'!K$43</f>
        <v>2870</v>
      </c>
      <c r="I64" s="169"/>
      <c r="J64" s="169"/>
      <c r="K64" s="169">
        <f>'将来負担比率（分子）の構造'!L$43</f>
        <v>2597</v>
      </c>
      <c r="L64" s="169"/>
      <c r="M64" s="169"/>
      <c r="N64" s="169">
        <f>'将来負担比率（分子）の構造'!M$43</f>
        <v>2425</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6236</v>
      </c>
      <c r="C66" s="169"/>
      <c r="D66" s="169"/>
      <c r="E66" s="169">
        <f>'将来負担比率（分子）の構造'!J$41</f>
        <v>5982</v>
      </c>
      <c r="F66" s="169"/>
      <c r="G66" s="169"/>
      <c r="H66" s="169">
        <f>'将来負担比率（分子）の構造'!K$41</f>
        <v>5735</v>
      </c>
      <c r="I66" s="169"/>
      <c r="J66" s="169"/>
      <c r="K66" s="169">
        <f>'将来負担比率（分子）の構造'!L$41</f>
        <v>5525</v>
      </c>
      <c r="L66" s="169"/>
      <c r="M66" s="169"/>
      <c r="N66" s="169">
        <f>'将来負担比率（分子）の構造'!M$41</f>
        <v>5253</v>
      </c>
      <c r="O66" s="169"/>
      <c r="P66" s="169"/>
    </row>
    <row r="67" spans="1:16" x14ac:dyDescent="0.15">
      <c r="A67" s="169" t="s">
        <v>71</v>
      </c>
      <c r="B67" s="169" t="e">
        <f>NA()</f>
        <v>#N/A</v>
      </c>
      <c r="C67" s="169">
        <f>IF(ISNUMBER('将来負担比率（分子）の構造'!I$53), IF('将来負担比率（分子）の構造'!I$53 &lt; 0, 0, '将来負担比率（分子）の構造'!I$53), NA())</f>
        <v>3238</v>
      </c>
      <c r="D67" s="169" t="e">
        <f>NA()</f>
        <v>#N/A</v>
      </c>
      <c r="E67" s="169" t="e">
        <f>NA()</f>
        <v>#N/A</v>
      </c>
      <c r="F67" s="169">
        <f>IF(ISNUMBER('将来負担比率（分子）の構造'!J$53), IF('将来負担比率（分子）の構造'!J$53 &lt; 0, 0, '将来負担比率（分子）の構造'!J$53), NA())</f>
        <v>2833</v>
      </c>
      <c r="G67" s="169" t="e">
        <f>NA()</f>
        <v>#N/A</v>
      </c>
      <c r="H67" s="169" t="e">
        <f>NA()</f>
        <v>#N/A</v>
      </c>
      <c r="I67" s="169">
        <f>IF(ISNUMBER('将来負担比率（分子）の構造'!K$53), IF('将来負担比率（分子）の構造'!K$53 &lt; 0, 0, '将来負担比率（分子）の構造'!K$53), NA())</f>
        <v>2287</v>
      </c>
      <c r="J67" s="169" t="e">
        <f>NA()</f>
        <v>#N/A</v>
      </c>
      <c r="K67" s="169" t="e">
        <f>NA()</f>
        <v>#N/A</v>
      </c>
      <c r="L67" s="169">
        <f>IF(ISNUMBER('将来負担比率（分子）の構造'!L$53), IF('将来負担比率（分子）の構造'!L$53 &lt; 0, 0, '将来負担比率（分子）の構造'!L$53), NA())</f>
        <v>1989</v>
      </c>
      <c r="M67" s="169" t="e">
        <f>NA()</f>
        <v>#N/A</v>
      </c>
      <c r="N67" s="169" t="e">
        <f>NA()</f>
        <v>#N/A</v>
      </c>
      <c r="O67" s="169">
        <f>IF(ISNUMBER('将来負担比率（分子）の構造'!M$53), IF('将来負担比率（分子）の構造'!M$53 &lt; 0, 0, '将来負担比率（分子）の構造'!M$53), NA())</f>
        <v>1040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877</v>
      </c>
      <c r="C72" s="173">
        <f>基金残高に係る経年分析!G55</f>
        <v>1040</v>
      </c>
      <c r="D72" s="173">
        <f>基金残高に係る経年分析!H55</f>
        <v>1088</v>
      </c>
    </row>
    <row r="73" spans="1:16" x14ac:dyDescent="0.15">
      <c r="A73" s="172" t="s">
        <v>74</v>
      </c>
      <c r="B73" s="173">
        <f>基金残高に係る経年分析!F56</f>
        <v>235</v>
      </c>
      <c r="C73" s="173">
        <f>基金残高に係る経年分析!G56</f>
        <v>235</v>
      </c>
      <c r="D73" s="173">
        <f>基金残高に係る経年分析!H56</f>
        <v>247</v>
      </c>
    </row>
    <row r="74" spans="1:16" x14ac:dyDescent="0.15">
      <c r="A74" s="172" t="s">
        <v>75</v>
      </c>
      <c r="B74" s="173">
        <f>基金残高に係る経年分析!F57</f>
        <v>240</v>
      </c>
      <c r="C74" s="173">
        <f>基金残高に係る経年分析!G57</f>
        <v>308</v>
      </c>
      <c r="D74" s="173">
        <f>基金残高に係る経年分析!H57</f>
        <v>555</v>
      </c>
    </row>
  </sheetData>
  <sheetProtection algorithmName="SHA-512" hashValue="+I6e6gkFANjiKe3sUF2pWiF97IwQtORJJ/4yUVBE37cC4O8bQt5/SKHbpvEV+hFVK9y5KMcCq1P2BBPFB92AbA==" saltValue="ljWFdrFwWorXf2ZPKxmQ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L28" sqref="AL28:AO28"/>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616105</v>
      </c>
      <c r="S5" s="600"/>
      <c r="T5" s="600"/>
      <c r="U5" s="600"/>
      <c r="V5" s="600"/>
      <c r="W5" s="600"/>
      <c r="X5" s="600"/>
      <c r="Y5" s="601"/>
      <c r="Z5" s="602">
        <v>10.8</v>
      </c>
      <c r="AA5" s="602"/>
      <c r="AB5" s="602"/>
      <c r="AC5" s="602"/>
      <c r="AD5" s="603">
        <v>616105</v>
      </c>
      <c r="AE5" s="603"/>
      <c r="AF5" s="603"/>
      <c r="AG5" s="603"/>
      <c r="AH5" s="603"/>
      <c r="AI5" s="603"/>
      <c r="AJ5" s="603"/>
      <c r="AK5" s="603"/>
      <c r="AL5" s="604">
        <v>18.600000000000001</v>
      </c>
      <c r="AM5" s="605"/>
      <c r="AN5" s="605"/>
      <c r="AO5" s="606"/>
      <c r="AP5" s="596" t="s">
        <v>217</v>
      </c>
      <c r="AQ5" s="597"/>
      <c r="AR5" s="597"/>
      <c r="AS5" s="597"/>
      <c r="AT5" s="597"/>
      <c r="AU5" s="597"/>
      <c r="AV5" s="597"/>
      <c r="AW5" s="597"/>
      <c r="AX5" s="597"/>
      <c r="AY5" s="597"/>
      <c r="AZ5" s="597"/>
      <c r="BA5" s="597"/>
      <c r="BB5" s="597"/>
      <c r="BC5" s="597"/>
      <c r="BD5" s="597"/>
      <c r="BE5" s="597"/>
      <c r="BF5" s="598"/>
      <c r="BG5" s="610">
        <v>614306</v>
      </c>
      <c r="BH5" s="611"/>
      <c r="BI5" s="611"/>
      <c r="BJ5" s="611"/>
      <c r="BK5" s="611"/>
      <c r="BL5" s="611"/>
      <c r="BM5" s="611"/>
      <c r="BN5" s="612"/>
      <c r="BO5" s="613">
        <v>99.7</v>
      </c>
      <c r="BP5" s="613"/>
      <c r="BQ5" s="613"/>
      <c r="BR5" s="613"/>
      <c r="BS5" s="614">
        <v>6460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63284</v>
      </c>
      <c r="S6" s="611"/>
      <c r="T6" s="611"/>
      <c r="U6" s="611"/>
      <c r="V6" s="611"/>
      <c r="W6" s="611"/>
      <c r="X6" s="611"/>
      <c r="Y6" s="612"/>
      <c r="Z6" s="613">
        <v>1.1000000000000001</v>
      </c>
      <c r="AA6" s="613"/>
      <c r="AB6" s="613"/>
      <c r="AC6" s="613"/>
      <c r="AD6" s="614">
        <v>63284</v>
      </c>
      <c r="AE6" s="614"/>
      <c r="AF6" s="614"/>
      <c r="AG6" s="614"/>
      <c r="AH6" s="614"/>
      <c r="AI6" s="614"/>
      <c r="AJ6" s="614"/>
      <c r="AK6" s="614"/>
      <c r="AL6" s="615">
        <v>1.9</v>
      </c>
      <c r="AM6" s="616"/>
      <c r="AN6" s="616"/>
      <c r="AO6" s="617"/>
      <c r="AP6" s="607" t="s">
        <v>222</v>
      </c>
      <c r="AQ6" s="608"/>
      <c r="AR6" s="608"/>
      <c r="AS6" s="608"/>
      <c r="AT6" s="608"/>
      <c r="AU6" s="608"/>
      <c r="AV6" s="608"/>
      <c r="AW6" s="608"/>
      <c r="AX6" s="608"/>
      <c r="AY6" s="608"/>
      <c r="AZ6" s="608"/>
      <c r="BA6" s="608"/>
      <c r="BB6" s="608"/>
      <c r="BC6" s="608"/>
      <c r="BD6" s="608"/>
      <c r="BE6" s="608"/>
      <c r="BF6" s="609"/>
      <c r="BG6" s="610">
        <v>614306</v>
      </c>
      <c r="BH6" s="611"/>
      <c r="BI6" s="611"/>
      <c r="BJ6" s="611"/>
      <c r="BK6" s="611"/>
      <c r="BL6" s="611"/>
      <c r="BM6" s="611"/>
      <c r="BN6" s="612"/>
      <c r="BO6" s="613">
        <v>99.7</v>
      </c>
      <c r="BP6" s="613"/>
      <c r="BQ6" s="613"/>
      <c r="BR6" s="613"/>
      <c r="BS6" s="614">
        <v>6460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58867</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58867</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188</v>
      </c>
      <c r="S7" s="611"/>
      <c r="T7" s="611"/>
      <c r="U7" s="611"/>
      <c r="V7" s="611"/>
      <c r="W7" s="611"/>
      <c r="X7" s="611"/>
      <c r="Y7" s="612"/>
      <c r="Z7" s="613">
        <v>0</v>
      </c>
      <c r="AA7" s="613"/>
      <c r="AB7" s="613"/>
      <c r="AC7" s="613"/>
      <c r="AD7" s="614">
        <v>188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231859</v>
      </c>
      <c r="BH7" s="611"/>
      <c r="BI7" s="611"/>
      <c r="BJ7" s="611"/>
      <c r="BK7" s="611"/>
      <c r="BL7" s="611"/>
      <c r="BM7" s="611"/>
      <c r="BN7" s="612"/>
      <c r="BO7" s="613">
        <v>37.6</v>
      </c>
      <c r="BP7" s="613"/>
      <c r="BQ7" s="613"/>
      <c r="BR7" s="613"/>
      <c r="BS7" s="614">
        <v>6460</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789474</v>
      </c>
      <c r="CS7" s="611"/>
      <c r="CT7" s="611"/>
      <c r="CU7" s="611"/>
      <c r="CV7" s="611"/>
      <c r="CW7" s="611"/>
      <c r="CX7" s="611"/>
      <c r="CY7" s="612"/>
      <c r="CZ7" s="613">
        <v>14.2</v>
      </c>
      <c r="DA7" s="613"/>
      <c r="DB7" s="613"/>
      <c r="DC7" s="613"/>
      <c r="DD7" s="619">
        <v>26472</v>
      </c>
      <c r="DE7" s="611"/>
      <c r="DF7" s="611"/>
      <c r="DG7" s="611"/>
      <c r="DH7" s="611"/>
      <c r="DI7" s="611"/>
      <c r="DJ7" s="611"/>
      <c r="DK7" s="611"/>
      <c r="DL7" s="611"/>
      <c r="DM7" s="611"/>
      <c r="DN7" s="611"/>
      <c r="DO7" s="611"/>
      <c r="DP7" s="612"/>
      <c r="DQ7" s="619">
        <v>566154</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1782</v>
      </c>
      <c r="S8" s="611"/>
      <c r="T8" s="611"/>
      <c r="U8" s="611"/>
      <c r="V8" s="611"/>
      <c r="W8" s="611"/>
      <c r="X8" s="611"/>
      <c r="Y8" s="612"/>
      <c r="Z8" s="613">
        <v>0</v>
      </c>
      <c r="AA8" s="613"/>
      <c r="AB8" s="613"/>
      <c r="AC8" s="613"/>
      <c r="AD8" s="614">
        <v>1782</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8135</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1124977</v>
      </c>
      <c r="CS8" s="611"/>
      <c r="CT8" s="611"/>
      <c r="CU8" s="611"/>
      <c r="CV8" s="611"/>
      <c r="CW8" s="611"/>
      <c r="CX8" s="611"/>
      <c r="CY8" s="612"/>
      <c r="CZ8" s="613">
        <v>20.2</v>
      </c>
      <c r="DA8" s="613"/>
      <c r="DB8" s="613"/>
      <c r="DC8" s="613"/>
      <c r="DD8" s="619">
        <v>19643</v>
      </c>
      <c r="DE8" s="611"/>
      <c r="DF8" s="611"/>
      <c r="DG8" s="611"/>
      <c r="DH8" s="611"/>
      <c r="DI8" s="611"/>
      <c r="DJ8" s="611"/>
      <c r="DK8" s="611"/>
      <c r="DL8" s="611"/>
      <c r="DM8" s="611"/>
      <c r="DN8" s="611"/>
      <c r="DO8" s="611"/>
      <c r="DP8" s="612"/>
      <c r="DQ8" s="619">
        <v>689754</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2081</v>
      </c>
      <c r="S9" s="611"/>
      <c r="T9" s="611"/>
      <c r="U9" s="611"/>
      <c r="V9" s="611"/>
      <c r="W9" s="611"/>
      <c r="X9" s="611"/>
      <c r="Y9" s="612"/>
      <c r="Z9" s="613">
        <v>0</v>
      </c>
      <c r="AA9" s="613"/>
      <c r="AB9" s="613"/>
      <c r="AC9" s="613"/>
      <c r="AD9" s="614">
        <v>2081</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193363</v>
      </c>
      <c r="BH9" s="611"/>
      <c r="BI9" s="611"/>
      <c r="BJ9" s="611"/>
      <c r="BK9" s="611"/>
      <c r="BL9" s="611"/>
      <c r="BM9" s="611"/>
      <c r="BN9" s="612"/>
      <c r="BO9" s="613">
        <v>31.4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914546</v>
      </c>
      <c r="CS9" s="611"/>
      <c r="CT9" s="611"/>
      <c r="CU9" s="611"/>
      <c r="CV9" s="611"/>
      <c r="CW9" s="611"/>
      <c r="CX9" s="611"/>
      <c r="CY9" s="612"/>
      <c r="CZ9" s="613">
        <v>16.399999999999999</v>
      </c>
      <c r="DA9" s="613"/>
      <c r="DB9" s="613"/>
      <c r="DC9" s="613"/>
      <c r="DD9" s="619">
        <v>1644</v>
      </c>
      <c r="DE9" s="611"/>
      <c r="DF9" s="611"/>
      <c r="DG9" s="611"/>
      <c r="DH9" s="611"/>
      <c r="DI9" s="611"/>
      <c r="DJ9" s="611"/>
      <c r="DK9" s="611"/>
      <c r="DL9" s="611"/>
      <c r="DM9" s="611"/>
      <c r="DN9" s="611"/>
      <c r="DO9" s="611"/>
      <c r="DP9" s="612"/>
      <c r="DQ9" s="619">
        <v>660506</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18605</v>
      </c>
      <c r="BH10" s="611"/>
      <c r="BI10" s="611"/>
      <c r="BJ10" s="611"/>
      <c r="BK10" s="611"/>
      <c r="BL10" s="611"/>
      <c r="BM10" s="611"/>
      <c r="BN10" s="612"/>
      <c r="BO10" s="613">
        <v>3</v>
      </c>
      <c r="BP10" s="613"/>
      <c r="BQ10" s="613"/>
      <c r="BR10" s="613"/>
      <c r="BS10" s="614">
        <v>3101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73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73</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126824</v>
      </c>
      <c r="S11" s="611"/>
      <c r="T11" s="611"/>
      <c r="U11" s="611"/>
      <c r="V11" s="611"/>
      <c r="W11" s="611"/>
      <c r="X11" s="611"/>
      <c r="Y11" s="612"/>
      <c r="Z11" s="615">
        <v>2.2000000000000002</v>
      </c>
      <c r="AA11" s="616"/>
      <c r="AB11" s="616"/>
      <c r="AC11" s="622"/>
      <c r="AD11" s="619">
        <v>126824</v>
      </c>
      <c r="AE11" s="611"/>
      <c r="AF11" s="611"/>
      <c r="AG11" s="611"/>
      <c r="AH11" s="611"/>
      <c r="AI11" s="611"/>
      <c r="AJ11" s="611"/>
      <c r="AK11" s="612"/>
      <c r="AL11" s="615">
        <v>3.8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11756</v>
      </c>
      <c r="BH11" s="611"/>
      <c r="BI11" s="611"/>
      <c r="BJ11" s="611"/>
      <c r="BK11" s="611"/>
      <c r="BL11" s="611"/>
      <c r="BM11" s="611"/>
      <c r="BN11" s="612"/>
      <c r="BO11" s="613">
        <v>1.9</v>
      </c>
      <c r="BP11" s="613"/>
      <c r="BQ11" s="613"/>
      <c r="BR11" s="613"/>
      <c r="BS11" s="614">
        <v>3359</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863730</v>
      </c>
      <c r="CS11" s="611"/>
      <c r="CT11" s="611"/>
      <c r="CU11" s="611"/>
      <c r="CV11" s="611"/>
      <c r="CW11" s="611"/>
      <c r="CX11" s="611"/>
      <c r="CY11" s="612"/>
      <c r="CZ11" s="613">
        <v>15.5</v>
      </c>
      <c r="DA11" s="613"/>
      <c r="DB11" s="613"/>
      <c r="DC11" s="613"/>
      <c r="DD11" s="619">
        <v>106255</v>
      </c>
      <c r="DE11" s="611"/>
      <c r="DF11" s="611"/>
      <c r="DG11" s="611"/>
      <c r="DH11" s="611"/>
      <c r="DI11" s="611"/>
      <c r="DJ11" s="611"/>
      <c r="DK11" s="611"/>
      <c r="DL11" s="611"/>
      <c r="DM11" s="611"/>
      <c r="DN11" s="611"/>
      <c r="DO11" s="611"/>
      <c r="DP11" s="612"/>
      <c r="DQ11" s="619">
        <v>396202</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v>24862</v>
      </c>
      <c r="S12" s="611"/>
      <c r="T12" s="611"/>
      <c r="U12" s="611"/>
      <c r="V12" s="611"/>
      <c r="W12" s="611"/>
      <c r="X12" s="611"/>
      <c r="Y12" s="612"/>
      <c r="Z12" s="613">
        <v>0.4</v>
      </c>
      <c r="AA12" s="613"/>
      <c r="AB12" s="613"/>
      <c r="AC12" s="613"/>
      <c r="AD12" s="614">
        <v>24862</v>
      </c>
      <c r="AE12" s="614"/>
      <c r="AF12" s="614"/>
      <c r="AG12" s="614"/>
      <c r="AH12" s="614"/>
      <c r="AI12" s="614"/>
      <c r="AJ12" s="614"/>
      <c r="AK12" s="614"/>
      <c r="AL12" s="615">
        <v>0.8</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302350</v>
      </c>
      <c r="BH12" s="611"/>
      <c r="BI12" s="611"/>
      <c r="BJ12" s="611"/>
      <c r="BK12" s="611"/>
      <c r="BL12" s="611"/>
      <c r="BM12" s="611"/>
      <c r="BN12" s="612"/>
      <c r="BO12" s="613">
        <v>49.1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86797</v>
      </c>
      <c r="CS12" s="611"/>
      <c r="CT12" s="611"/>
      <c r="CU12" s="611"/>
      <c r="CV12" s="611"/>
      <c r="CW12" s="611"/>
      <c r="CX12" s="611"/>
      <c r="CY12" s="612"/>
      <c r="CZ12" s="613">
        <v>1.6</v>
      </c>
      <c r="DA12" s="613"/>
      <c r="DB12" s="613"/>
      <c r="DC12" s="613"/>
      <c r="DD12" s="619">
        <v>37019</v>
      </c>
      <c r="DE12" s="611"/>
      <c r="DF12" s="611"/>
      <c r="DG12" s="611"/>
      <c r="DH12" s="611"/>
      <c r="DI12" s="611"/>
      <c r="DJ12" s="611"/>
      <c r="DK12" s="611"/>
      <c r="DL12" s="611"/>
      <c r="DM12" s="611"/>
      <c r="DN12" s="611"/>
      <c r="DO12" s="611"/>
      <c r="DP12" s="612"/>
      <c r="DQ12" s="619">
        <v>62087</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301984</v>
      </c>
      <c r="BH13" s="611"/>
      <c r="BI13" s="611"/>
      <c r="BJ13" s="611"/>
      <c r="BK13" s="611"/>
      <c r="BL13" s="611"/>
      <c r="BM13" s="611"/>
      <c r="BN13" s="612"/>
      <c r="BO13" s="613">
        <v>49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385567</v>
      </c>
      <c r="CS13" s="611"/>
      <c r="CT13" s="611"/>
      <c r="CU13" s="611"/>
      <c r="CV13" s="611"/>
      <c r="CW13" s="611"/>
      <c r="CX13" s="611"/>
      <c r="CY13" s="612"/>
      <c r="CZ13" s="613">
        <v>6.9</v>
      </c>
      <c r="DA13" s="613"/>
      <c r="DB13" s="613"/>
      <c r="DC13" s="613"/>
      <c r="DD13" s="619">
        <v>249355</v>
      </c>
      <c r="DE13" s="611"/>
      <c r="DF13" s="611"/>
      <c r="DG13" s="611"/>
      <c r="DH13" s="611"/>
      <c r="DI13" s="611"/>
      <c r="DJ13" s="611"/>
      <c r="DK13" s="611"/>
      <c r="DL13" s="611"/>
      <c r="DM13" s="611"/>
      <c r="DN13" s="611"/>
      <c r="DO13" s="611"/>
      <c r="DP13" s="612"/>
      <c r="DQ13" s="619">
        <v>123040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533</v>
      </c>
      <c r="S14" s="611"/>
      <c r="T14" s="611"/>
      <c r="U14" s="611"/>
      <c r="V14" s="611"/>
      <c r="W14" s="611"/>
      <c r="X14" s="611"/>
      <c r="Y14" s="612"/>
      <c r="Z14" s="613">
        <v>0</v>
      </c>
      <c r="AA14" s="613"/>
      <c r="AB14" s="613"/>
      <c r="AC14" s="613"/>
      <c r="AD14" s="614">
        <v>533</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21723</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218333</v>
      </c>
      <c r="CS14" s="611"/>
      <c r="CT14" s="611"/>
      <c r="CU14" s="611"/>
      <c r="CV14" s="611"/>
      <c r="CW14" s="611"/>
      <c r="CX14" s="611"/>
      <c r="CY14" s="612"/>
      <c r="CZ14" s="613">
        <v>3.9</v>
      </c>
      <c r="DA14" s="613"/>
      <c r="DB14" s="613"/>
      <c r="DC14" s="613"/>
      <c r="DD14" s="619" t="s">
        <v>122</v>
      </c>
      <c r="DE14" s="611"/>
      <c r="DF14" s="611"/>
      <c r="DG14" s="611"/>
      <c r="DH14" s="611"/>
      <c r="DI14" s="611"/>
      <c r="DJ14" s="611"/>
      <c r="DK14" s="611"/>
      <c r="DL14" s="611"/>
      <c r="DM14" s="611"/>
      <c r="DN14" s="611"/>
      <c r="DO14" s="611"/>
      <c r="DP14" s="612"/>
      <c r="DQ14" s="619">
        <v>218333</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58374</v>
      </c>
      <c r="BH15" s="611"/>
      <c r="BI15" s="611"/>
      <c r="BJ15" s="611"/>
      <c r="BK15" s="611"/>
      <c r="BL15" s="611"/>
      <c r="BM15" s="611"/>
      <c r="BN15" s="612"/>
      <c r="BO15" s="613">
        <v>9.5</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404272</v>
      </c>
      <c r="CS15" s="611"/>
      <c r="CT15" s="611"/>
      <c r="CU15" s="611"/>
      <c r="CV15" s="611"/>
      <c r="CW15" s="611"/>
      <c r="CX15" s="611"/>
      <c r="CY15" s="612"/>
      <c r="CZ15" s="613">
        <v>7.3</v>
      </c>
      <c r="DA15" s="613"/>
      <c r="DB15" s="613"/>
      <c r="DC15" s="613"/>
      <c r="DD15" s="619">
        <v>5512</v>
      </c>
      <c r="DE15" s="611"/>
      <c r="DF15" s="611"/>
      <c r="DG15" s="611"/>
      <c r="DH15" s="611"/>
      <c r="DI15" s="611"/>
      <c r="DJ15" s="611"/>
      <c r="DK15" s="611"/>
      <c r="DL15" s="611"/>
      <c r="DM15" s="611"/>
      <c r="DN15" s="611"/>
      <c r="DO15" s="611"/>
      <c r="DP15" s="612"/>
      <c r="DQ15" s="619">
        <v>320963</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6411</v>
      </c>
      <c r="S16" s="611"/>
      <c r="T16" s="611"/>
      <c r="U16" s="611"/>
      <c r="V16" s="611"/>
      <c r="W16" s="611"/>
      <c r="X16" s="611"/>
      <c r="Y16" s="612"/>
      <c r="Z16" s="613">
        <v>0.1</v>
      </c>
      <c r="AA16" s="613"/>
      <c r="AB16" s="613"/>
      <c r="AC16" s="613"/>
      <c r="AD16" s="614">
        <v>6411</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5</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5</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9114</v>
      </c>
      <c r="S17" s="611"/>
      <c r="T17" s="611"/>
      <c r="U17" s="611"/>
      <c r="V17" s="611"/>
      <c r="W17" s="611"/>
      <c r="X17" s="611"/>
      <c r="Y17" s="612"/>
      <c r="Z17" s="613">
        <v>0.2</v>
      </c>
      <c r="AA17" s="613"/>
      <c r="AB17" s="613"/>
      <c r="AC17" s="613"/>
      <c r="AD17" s="614">
        <v>9114</v>
      </c>
      <c r="AE17" s="614"/>
      <c r="AF17" s="614"/>
      <c r="AG17" s="614"/>
      <c r="AH17" s="614"/>
      <c r="AI17" s="614"/>
      <c r="AJ17" s="614"/>
      <c r="AK17" s="614"/>
      <c r="AL17" s="615">
        <v>0.3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717682</v>
      </c>
      <c r="CS17" s="611"/>
      <c r="CT17" s="611"/>
      <c r="CU17" s="611"/>
      <c r="CV17" s="611"/>
      <c r="CW17" s="611"/>
      <c r="CX17" s="611"/>
      <c r="CY17" s="612"/>
      <c r="CZ17" s="613">
        <v>12.9</v>
      </c>
      <c r="DA17" s="613"/>
      <c r="DB17" s="613"/>
      <c r="DC17" s="613"/>
      <c r="DD17" s="619" t="s">
        <v>122</v>
      </c>
      <c r="DE17" s="611"/>
      <c r="DF17" s="611"/>
      <c r="DG17" s="611"/>
      <c r="DH17" s="611"/>
      <c r="DI17" s="611"/>
      <c r="DJ17" s="611"/>
      <c r="DK17" s="611"/>
      <c r="DL17" s="611"/>
      <c r="DM17" s="611"/>
      <c r="DN17" s="611"/>
      <c r="DO17" s="611"/>
      <c r="DP17" s="612"/>
      <c r="DQ17" s="619">
        <v>667998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5435</v>
      </c>
      <c r="S18" s="611"/>
      <c r="T18" s="611"/>
      <c r="U18" s="611"/>
      <c r="V18" s="611"/>
      <c r="W18" s="611"/>
      <c r="X18" s="611"/>
      <c r="Y18" s="612"/>
      <c r="Z18" s="613">
        <v>0.1</v>
      </c>
      <c r="AA18" s="613"/>
      <c r="AB18" s="613"/>
      <c r="AC18" s="613"/>
      <c r="AD18" s="614">
        <v>5435</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1805</v>
      </c>
      <c r="S19" s="611"/>
      <c r="T19" s="611"/>
      <c r="U19" s="611"/>
      <c r="V19" s="611"/>
      <c r="W19" s="611"/>
      <c r="X19" s="611"/>
      <c r="Y19" s="612"/>
      <c r="Z19" s="613">
        <v>0</v>
      </c>
      <c r="AA19" s="613"/>
      <c r="AB19" s="613"/>
      <c r="AC19" s="613"/>
      <c r="AD19" s="614">
        <v>1805</v>
      </c>
      <c r="AE19" s="614"/>
      <c r="AF19" s="614"/>
      <c r="AG19" s="614"/>
      <c r="AH19" s="614"/>
      <c r="AI19" s="614"/>
      <c r="AJ19" s="614"/>
      <c r="AK19" s="614"/>
      <c r="AL19" s="615">
        <v>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1799</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3630</v>
      </c>
      <c r="S20" s="611"/>
      <c r="T20" s="611"/>
      <c r="U20" s="611"/>
      <c r="V20" s="611"/>
      <c r="W20" s="611"/>
      <c r="X20" s="611"/>
      <c r="Y20" s="612"/>
      <c r="Z20" s="613">
        <v>0.1</v>
      </c>
      <c r="AA20" s="613"/>
      <c r="AB20" s="613"/>
      <c r="AC20" s="613"/>
      <c r="AD20" s="614">
        <v>3630</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1799</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5564323</v>
      </c>
      <c r="CS20" s="611"/>
      <c r="CT20" s="611"/>
      <c r="CU20" s="611"/>
      <c r="CV20" s="611"/>
      <c r="CW20" s="611"/>
      <c r="CX20" s="611"/>
      <c r="CY20" s="612"/>
      <c r="CZ20" s="613">
        <v>100</v>
      </c>
      <c r="DA20" s="613"/>
      <c r="DB20" s="613"/>
      <c r="DC20" s="613"/>
      <c r="DD20" s="619">
        <v>445900</v>
      </c>
      <c r="DE20" s="611"/>
      <c r="DF20" s="611"/>
      <c r="DG20" s="611"/>
      <c r="DH20" s="611"/>
      <c r="DI20" s="611"/>
      <c r="DJ20" s="611"/>
      <c r="DK20" s="611"/>
      <c r="DL20" s="611"/>
      <c r="DM20" s="611"/>
      <c r="DN20" s="611"/>
      <c r="DO20" s="611"/>
      <c r="DP20" s="612"/>
      <c r="DQ20" s="619">
        <v>3763982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2710348</v>
      </c>
      <c r="S21" s="611"/>
      <c r="T21" s="611"/>
      <c r="U21" s="611"/>
      <c r="V21" s="611"/>
      <c r="W21" s="611"/>
      <c r="X21" s="611"/>
      <c r="Y21" s="612"/>
      <c r="Z21" s="613">
        <v>47.7</v>
      </c>
      <c r="AA21" s="613"/>
      <c r="AB21" s="613"/>
      <c r="AC21" s="613"/>
      <c r="AD21" s="614">
        <v>2438199</v>
      </c>
      <c r="AE21" s="614"/>
      <c r="AF21" s="614"/>
      <c r="AG21" s="614"/>
      <c r="AH21" s="614"/>
      <c r="AI21" s="614"/>
      <c r="AJ21" s="614"/>
      <c r="AK21" s="614"/>
      <c r="AL21" s="615">
        <v>73.7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1799</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2438199</v>
      </c>
      <c r="S22" s="611"/>
      <c r="T22" s="611"/>
      <c r="U22" s="611"/>
      <c r="V22" s="611"/>
      <c r="W22" s="611"/>
      <c r="X22" s="611"/>
      <c r="Y22" s="612"/>
      <c r="Z22" s="613">
        <v>42.9</v>
      </c>
      <c r="AA22" s="613"/>
      <c r="AB22" s="613"/>
      <c r="AC22" s="613"/>
      <c r="AD22" s="614">
        <v>2438199</v>
      </c>
      <c r="AE22" s="614"/>
      <c r="AF22" s="614"/>
      <c r="AG22" s="614"/>
      <c r="AH22" s="614"/>
      <c r="AI22" s="614"/>
      <c r="AJ22" s="614"/>
      <c r="AK22" s="614"/>
      <c r="AL22" s="615">
        <v>73.7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272149</v>
      </c>
      <c r="S23" s="611"/>
      <c r="T23" s="611"/>
      <c r="U23" s="611"/>
      <c r="V23" s="611"/>
      <c r="W23" s="611"/>
      <c r="X23" s="611"/>
      <c r="Y23" s="612"/>
      <c r="Z23" s="613">
        <v>4.8</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1878689</v>
      </c>
      <c r="CS24" s="600"/>
      <c r="CT24" s="600"/>
      <c r="CU24" s="600"/>
      <c r="CV24" s="600"/>
      <c r="CW24" s="600"/>
      <c r="CX24" s="600"/>
      <c r="CY24" s="601"/>
      <c r="CZ24" s="604">
        <v>33.799999999999997</v>
      </c>
      <c r="DA24" s="605"/>
      <c r="DB24" s="605"/>
      <c r="DC24" s="621"/>
      <c r="DD24" s="644">
        <v>1413279</v>
      </c>
      <c r="DE24" s="600"/>
      <c r="DF24" s="600"/>
      <c r="DG24" s="600"/>
      <c r="DH24" s="600"/>
      <c r="DI24" s="600"/>
      <c r="DJ24" s="600"/>
      <c r="DK24" s="601"/>
      <c r="DL24" s="644">
        <v>1411233</v>
      </c>
      <c r="DM24" s="600"/>
      <c r="DN24" s="600"/>
      <c r="DO24" s="600"/>
      <c r="DP24" s="600"/>
      <c r="DQ24" s="600"/>
      <c r="DR24" s="600"/>
      <c r="DS24" s="600"/>
      <c r="DT24" s="600"/>
      <c r="DU24" s="600"/>
      <c r="DV24" s="601"/>
      <c r="DW24" s="604">
        <v>42.5</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3566967</v>
      </c>
      <c r="S25" s="611"/>
      <c r="T25" s="611"/>
      <c r="U25" s="611"/>
      <c r="V25" s="611"/>
      <c r="W25" s="611"/>
      <c r="X25" s="611"/>
      <c r="Y25" s="612"/>
      <c r="Z25" s="613">
        <v>62.7</v>
      </c>
      <c r="AA25" s="613"/>
      <c r="AB25" s="613"/>
      <c r="AC25" s="613"/>
      <c r="AD25" s="614">
        <v>3294818</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614271</v>
      </c>
      <c r="CS25" s="640"/>
      <c r="CT25" s="640"/>
      <c r="CU25" s="640"/>
      <c r="CV25" s="640"/>
      <c r="CW25" s="640"/>
      <c r="CX25" s="640"/>
      <c r="CY25" s="641"/>
      <c r="CZ25" s="615">
        <v>11</v>
      </c>
      <c r="DA25" s="642"/>
      <c r="DB25" s="642"/>
      <c r="DC25" s="645"/>
      <c r="DD25" s="619">
        <v>545822</v>
      </c>
      <c r="DE25" s="640"/>
      <c r="DF25" s="640"/>
      <c r="DG25" s="640"/>
      <c r="DH25" s="640"/>
      <c r="DI25" s="640"/>
      <c r="DJ25" s="640"/>
      <c r="DK25" s="641"/>
      <c r="DL25" s="619">
        <v>543776</v>
      </c>
      <c r="DM25" s="640"/>
      <c r="DN25" s="640"/>
      <c r="DO25" s="640"/>
      <c r="DP25" s="640"/>
      <c r="DQ25" s="640"/>
      <c r="DR25" s="640"/>
      <c r="DS25" s="640"/>
      <c r="DT25" s="640"/>
      <c r="DU25" s="640"/>
      <c r="DV25" s="641"/>
      <c r="DW25" s="615">
        <v>16.399999999999999</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v>679</v>
      </c>
      <c r="S26" s="611"/>
      <c r="T26" s="611"/>
      <c r="U26" s="611"/>
      <c r="V26" s="611"/>
      <c r="W26" s="611"/>
      <c r="X26" s="611"/>
      <c r="Y26" s="612"/>
      <c r="Z26" s="613">
        <v>0</v>
      </c>
      <c r="AA26" s="613"/>
      <c r="AB26" s="613"/>
      <c r="AC26" s="613"/>
      <c r="AD26" s="614">
        <v>679</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370335</v>
      </c>
      <c r="CS26" s="611"/>
      <c r="CT26" s="611"/>
      <c r="CU26" s="611"/>
      <c r="CV26" s="611"/>
      <c r="CW26" s="611"/>
      <c r="CX26" s="611"/>
      <c r="CY26" s="612"/>
      <c r="CZ26" s="615">
        <v>6.7</v>
      </c>
      <c r="DA26" s="642"/>
      <c r="DB26" s="642"/>
      <c r="DC26" s="645"/>
      <c r="DD26" s="619">
        <v>311843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27140</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616105</v>
      </c>
      <c r="BH27" s="611"/>
      <c r="BI27" s="611"/>
      <c r="BJ27" s="611"/>
      <c r="BK27" s="611"/>
      <c r="BL27" s="611"/>
      <c r="BM27" s="611"/>
      <c r="BN27" s="612"/>
      <c r="BO27" s="613">
        <v>100</v>
      </c>
      <c r="BP27" s="613"/>
      <c r="BQ27" s="613"/>
      <c r="BR27" s="613"/>
      <c r="BS27" s="614">
        <v>6460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546758</v>
      </c>
      <c r="CS27" s="640"/>
      <c r="CT27" s="640"/>
      <c r="CU27" s="640"/>
      <c r="CV27" s="640"/>
      <c r="CW27" s="640"/>
      <c r="CX27" s="640"/>
      <c r="CY27" s="641"/>
      <c r="CZ27" s="615">
        <v>9.8000000000000007</v>
      </c>
      <c r="DA27" s="642"/>
      <c r="DB27" s="642"/>
      <c r="DC27" s="645"/>
      <c r="DD27" s="619">
        <v>199481</v>
      </c>
      <c r="DE27" s="640"/>
      <c r="DF27" s="640"/>
      <c r="DG27" s="640"/>
      <c r="DH27" s="640"/>
      <c r="DI27" s="640"/>
      <c r="DJ27" s="640"/>
      <c r="DK27" s="641"/>
      <c r="DL27" s="619">
        <v>199481</v>
      </c>
      <c r="DM27" s="640"/>
      <c r="DN27" s="640"/>
      <c r="DO27" s="640"/>
      <c r="DP27" s="640"/>
      <c r="DQ27" s="640"/>
      <c r="DR27" s="640"/>
      <c r="DS27" s="640"/>
      <c r="DT27" s="640"/>
      <c r="DU27" s="640"/>
      <c r="DV27" s="641"/>
      <c r="DW27" s="615">
        <v>6</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88855</v>
      </c>
      <c r="S28" s="611"/>
      <c r="T28" s="611"/>
      <c r="U28" s="611"/>
      <c r="V28" s="611"/>
      <c r="W28" s="611"/>
      <c r="X28" s="611"/>
      <c r="Y28" s="612"/>
      <c r="Z28" s="613">
        <v>1.6</v>
      </c>
      <c r="AA28" s="613"/>
      <c r="AB28" s="613"/>
      <c r="AC28" s="613"/>
      <c r="AD28" s="614">
        <v>3768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717660</v>
      </c>
      <c r="CS28" s="611"/>
      <c r="CT28" s="611"/>
      <c r="CU28" s="611"/>
      <c r="CV28" s="611"/>
      <c r="CW28" s="611"/>
      <c r="CX28" s="611"/>
      <c r="CY28" s="612"/>
      <c r="CZ28" s="615">
        <v>12.9</v>
      </c>
      <c r="DA28" s="642"/>
      <c r="DB28" s="642"/>
      <c r="DC28" s="645"/>
      <c r="DD28" s="619">
        <v>667976</v>
      </c>
      <c r="DE28" s="611"/>
      <c r="DF28" s="611"/>
      <c r="DG28" s="611"/>
      <c r="DH28" s="611"/>
      <c r="DI28" s="611"/>
      <c r="DJ28" s="611"/>
      <c r="DK28" s="612"/>
      <c r="DL28" s="619">
        <v>667976</v>
      </c>
      <c r="DM28" s="611"/>
      <c r="DN28" s="611"/>
      <c r="DO28" s="611"/>
      <c r="DP28" s="611"/>
      <c r="DQ28" s="611"/>
      <c r="DR28" s="611"/>
      <c r="DS28" s="611"/>
      <c r="DT28" s="611"/>
      <c r="DU28" s="611"/>
      <c r="DV28" s="612"/>
      <c r="DW28" s="615">
        <v>20.100000000000001</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3431</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717660</v>
      </c>
      <c r="CS29" s="640"/>
      <c r="CT29" s="640"/>
      <c r="CU29" s="640"/>
      <c r="CV29" s="640"/>
      <c r="CW29" s="640"/>
      <c r="CX29" s="640"/>
      <c r="CY29" s="641"/>
      <c r="CZ29" s="615">
        <v>12.9</v>
      </c>
      <c r="DA29" s="642"/>
      <c r="DB29" s="642"/>
      <c r="DC29" s="645"/>
      <c r="DD29" s="619">
        <v>667976</v>
      </c>
      <c r="DE29" s="640"/>
      <c r="DF29" s="640"/>
      <c r="DG29" s="640"/>
      <c r="DH29" s="640"/>
      <c r="DI29" s="640"/>
      <c r="DJ29" s="640"/>
      <c r="DK29" s="641"/>
      <c r="DL29" s="619">
        <v>667976</v>
      </c>
      <c r="DM29" s="640"/>
      <c r="DN29" s="640"/>
      <c r="DO29" s="640"/>
      <c r="DP29" s="640"/>
      <c r="DQ29" s="640"/>
      <c r="DR29" s="640"/>
      <c r="DS29" s="640"/>
      <c r="DT29" s="640"/>
      <c r="DU29" s="640"/>
      <c r="DV29" s="641"/>
      <c r="DW29" s="615">
        <v>20.100000000000001</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546940</v>
      </c>
      <c r="S30" s="611"/>
      <c r="T30" s="611"/>
      <c r="U30" s="611"/>
      <c r="V30" s="611"/>
      <c r="W30" s="611"/>
      <c r="X30" s="611"/>
      <c r="Y30" s="612"/>
      <c r="Z30" s="613">
        <v>9.6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702855</v>
      </c>
      <c r="CS30" s="611"/>
      <c r="CT30" s="611"/>
      <c r="CU30" s="611"/>
      <c r="CV30" s="611"/>
      <c r="CW30" s="611"/>
      <c r="CX30" s="611"/>
      <c r="CY30" s="612"/>
      <c r="CZ30" s="615">
        <v>12.6</v>
      </c>
      <c r="DA30" s="642"/>
      <c r="DB30" s="642"/>
      <c r="DC30" s="645"/>
      <c r="DD30" s="619">
        <v>664594</v>
      </c>
      <c r="DE30" s="611"/>
      <c r="DF30" s="611"/>
      <c r="DG30" s="611"/>
      <c r="DH30" s="611"/>
      <c r="DI30" s="611"/>
      <c r="DJ30" s="611"/>
      <c r="DK30" s="612"/>
      <c r="DL30" s="619">
        <v>664594</v>
      </c>
      <c r="DM30" s="611"/>
      <c r="DN30" s="611"/>
      <c r="DO30" s="611"/>
      <c r="DP30" s="611"/>
      <c r="DQ30" s="611"/>
      <c r="DR30" s="611"/>
      <c r="DS30" s="611"/>
      <c r="DT30" s="611"/>
      <c r="DU30" s="611"/>
      <c r="DV30" s="612"/>
      <c r="DW30" s="615">
        <v>20</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99.4</v>
      </c>
      <c r="BH31" s="654"/>
      <c r="BI31" s="654"/>
      <c r="BJ31" s="654"/>
      <c r="BK31" s="654"/>
      <c r="BL31" s="654"/>
      <c r="BM31" s="605">
        <v>95.7</v>
      </c>
      <c r="BN31" s="654"/>
      <c r="BO31" s="654"/>
      <c r="BP31" s="654"/>
      <c r="BQ31" s="655"/>
      <c r="BR31" s="657">
        <v>99.5</v>
      </c>
      <c r="BS31" s="654"/>
      <c r="BT31" s="654"/>
      <c r="BU31" s="654"/>
      <c r="BV31" s="654"/>
      <c r="BW31" s="654"/>
      <c r="BX31" s="605">
        <v>96.2</v>
      </c>
      <c r="BY31" s="654"/>
      <c r="BZ31" s="654"/>
      <c r="CA31" s="654"/>
      <c r="CB31" s="655"/>
      <c r="CD31" s="650"/>
      <c r="CE31" s="651"/>
      <c r="CF31" s="607" t="s">
        <v>301</v>
      </c>
      <c r="CG31" s="608"/>
      <c r="CH31" s="608"/>
      <c r="CI31" s="608"/>
      <c r="CJ31" s="608"/>
      <c r="CK31" s="608"/>
      <c r="CL31" s="608"/>
      <c r="CM31" s="608"/>
      <c r="CN31" s="608"/>
      <c r="CO31" s="608"/>
      <c r="CP31" s="608"/>
      <c r="CQ31" s="609"/>
      <c r="CR31" s="610">
        <v>14805</v>
      </c>
      <c r="CS31" s="640"/>
      <c r="CT31" s="640"/>
      <c r="CU31" s="640"/>
      <c r="CV31" s="640"/>
      <c r="CW31" s="640"/>
      <c r="CX31" s="640"/>
      <c r="CY31" s="641"/>
      <c r="CZ31" s="615">
        <v>0.3</v>
      </c>
      <c r="DA31" s="642"/>
      <c r="DB31" s="642"/>
      <c r="DC31" s="645"/>
      <c r="DD31" s="619">
        <v>3382</v>
      </c>
      <c r="DE31" s="640"/>
      <c r="DF31" s="640"/>
      <c r="DG31" s="640"/>
      <c r="DH31" s="640"/>
      <c r="DI31" s="640"/>
      <c r="DJ31" s="640"/>
      <c r="DK31" s="641"/>
      <c r="DL31" s="619">
        <v>3382</v>
      </c>
      <c r="DM31" s="640"/>
      <c r="DN31" s="640"/>
      <c r="DO31" s="640"/>
      <c r="DP31" s="640"/>
      <c r="DQ31" s="640"/>
      <c r="DR31" s="640"/>
      <c r="DS31" s="640"/>
      <c r="DT31" s="640"/>
      <c r="DU31" s="640"/>
      <c r="DV31" s="641"/>
      <c r="DW31" s="615">
        <v>0.1</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612142</v>
      </c>
      <c r="S32" s="611"/>
      <c r="T32" s="611"/>
      <c r="U32" s="611"/>
      <c r="V32" s="611"/>
      <c r="W32" s="611"/>
      <c r="X32" s="611"/>
      <c r="Y32" s="612"/>
      <c r="Z32" s="613">
        <v>10.8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99.3</v>
      </c>
      <c r="BH32" s="640"/>
      <c r="BI32" s="640"/>
      <c r="BJ32" s="640"/>
      <c r="BK32" s="640"/>
      <c r="BL32" s="640"/>
      <c r="BM32" s="616">
        <v>94.7</v>
      </c>
      <c r="BN32" s="640"/>
      <c r="BO32" s="640"/>
      <c r="BP32" s="640"/>
      <c r="BQ32" s="656"/>
      <c r="BR32" s="667">
        <v>99.3</v>
      </c>
      <c r="BS32" s="640"/>
      <c r="BT32" s="640"/>
      <c r="BU32" s="640"/>
      <c r="BV32" s="640"/>
      <c r="BW32" s="640"/>
      <c r="BX32" s="616">
        <v>95.7</v>
      </c>
      <c r="BY32" s="640"/>
      <c r="BZ32" s="640"/>
      <c r="CA32" s="640"/>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11774</v>
      </c>
      <c r="S33" s="611"/>
      <c r="T33" s="611"/>
      <c r="U33" s="611"/>
      <c r="V33" s="611"/>
      <c r="W33" s="611"/>
      <c r="X33" s="611"/>
      <c r="Y33" s="612"/>
      <c r="Z33" s="613">
        <v>0.2</v>
      </c>
      <c r="AA33" s="613"/>
      <c r="AB33" s="613"/>
      <c r="AC33" s="613"/>
      <c r="AD33" s="614">
        <v>2395</v>
      </c>
      <c r="AE33" s="614"/>
      <c r="AF33" s="614"/>
      <c r="AG33" s="614"/>
      <c r="AH33" s="614"/>
      <c r="AI33" s="614"/>
      <c r="AJ33" s="614"/>
      <c r="AK33" s="614"/>
      <c r="AL33" s="615">
        <v>0.1</v>
      </c>
      <c r="AM33" s="616"/>
      <c r="AN33" s="616"/>
      <c r="AO33" s="617"/>
      <c r="AP33" s="662"/>
      <c r="AQ33" s="663"/>
      <c r="AR33" s="663"/>
      <c r="AS33" s="663"/>
      <c r="AT33" s="666"/>
      <c r="AU33" s="213"/>
      <c r="AV33" s="213"/>
      <c r="AW33" s="213"/>
      <c r="AX33" s="631" t="s">
        <v>307</v>
      </c>
      <c r="AY33" s="632"/>
      <c r="AZ33" s="632"/>
      <c r="BA33" s="632"/>
      <c r="BB33" s="632"/>
      <c r="BC33" s="632"/>
      <c r="BD33" s="632"/>
      <c r="BE33" s="632"/>
      <c r="BF33" s="633"/>
      <c r="BG33" s="668">
        <v>99.5</v>
      </c>
      <c r="BH33" s="669"/>
      <c r="BI33" s="669"/>
      <c r="BJ33" s="669"/>
      <c r="BK33" s="669"/>
      <c r="BL33" s="669"/>
      <c r="BM33" s="670">
        <v>95.6</v>
      </c>
      <c r="BN33" s="669"/>
      <c r="BO33" s="669"/>
      <c r="BP33" s="669"/>
      <c r="BQ33" s="671"/>
      <c r="BR33" s="668">
        <v>99.5</v>
      </c>
      <c r="BS33" s="669"/>
      <c r="BT33" s="669"/>
      <c r="BU33" s="669"/>
      <c r="BV33" s="669"/>
      <c r="BW33" s="669"/>
      <c r="BX33" s="670">
        <v>95.9</v>
      </c>
      <c r="BY33" s="669"/>
      <c r="BZ33" s="669"/>
      <c r="CA33" s="669"/>
      <c r="CB33" s="671"/>
      <c r="CD33" s="607" t="s">
        <v>308</v>
      </c>
      <c r="CE33" s="608"/>
      <c r="CF33" s="608"/>
      <c r="CG33" s="608"/>
      <c r="CH33" s="608"/>
      <c r="CI33" s="608"/>
      <c r="CJ33" s="608"/>
      <c r="CK33" s="608"/>
      <c r="CL33" s="608"/>
      <c r="CM33" s="608"/>
      <c r="CN33" s="608"/>
      <c r="CO33" s="608"/>
      <c r="CP33" s="608"/>
      <c r="CQ33" s="609"/>
      <c r="CR33" s="610">
        <v>3239729</v>
      </c>
      <c r="CS33" s="640"/>
      <c r="CT33" s="640"/>
      <c r="CU33" s="640"/>
      <c r="CV33" s="640"/>
      <c r="CW33" s="640"/>
      <c r="CX33" s="640"/>
      <c r="CY33" s="641"/>
      <c r="CZ33" s="615">
        <v>58.2</v>
      </c>
      <c r="DA33" s="642"/>
      <c r="DB33" s="642"/>
      <c r="DC33" s="645"/>
      <c r="DD33" s="619">
        <v>2270531</v>
      </c>
      <c r="DE33" s="640"/>
      <c r="DF33" s="640"/>
      <c r="DG33" s="640"/>
      <c r="DH33" s="640"/>
      <c r="DI33" s="640"/>
      <c r="DJ33" s="640"/>
      <c r="DK33" s="641"/>
      <c r="DL33" s="619">
        <v>1530132</v>
      </c>
      <c r="DM33" s="640"/>
      <c r="DN33" s="640"/>
      <c r="DO33" s="640"/>
      <c r="DP33" s="640"/>
      <c r="DQ33" s="640"/>
      <c r="DR33" s="640"/>
      <c r="DS33" s="640"/>
      <c r="DT33" s="640"/>
      <c r="DU33" s="640"/>
      <c r="DV33" s="641"/>
      <c r="DW33" s="615">
        <v>46.1</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161083</v>
      </c>
      <c r="S34" s="611"/>
      <c r="T34" s="611"/>
      <c r="U34" s="611"/>
      <c r="V34" s="611"/>
      <c r="W34" s="611"/>
      <c r="X34" s="611"/>
      <c r="Y34" s="612"/>
      <c r="Z34" s="613">
        <v>2.8</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619670</v>
      </c>
      <c r="CS34" s="611"/>
      <c r="CT34" s="611"/>
      <c r="CU34" s="611"/>
      <c r="CV34" s="611"/>
      <c r="CW34" s="611"/>
      <c r="CX34" s="611"/>
      <c r="CY34" s="612"/>
      <c r="CZ34" s="615">
        <v>11.1</v>
      </c>
      <c r="DA34" s="642"/>
      <c r="DB34" s="642"/>
      <c r="DC34" s="645"/>
      <c r="DD34" s="619">
        <v>489849</v>
      </c>
      <c r="DE34" s="611"/>
      <c r="DF34" s="611"/>
      <c r="DG34" s="611"/>
      <c r="DH34" s="611"/>
      <c r="DI34" s="611"/>
      <c r="DJ34" s="611"/>
      <c r="DK34" s="612"/>
      <c r="DL34" s="619">
        <v>346662</v>
      </c>
      <c r="DM34" s="611"/>
      <c r="DN34" s="611"/>
      <c r="DO34" s="611"/>
      <c r="DP34" s="611"/>
      <c r="DQ34" s="611"/>
      <c r="DR34" s="611"/>
      <c r="DS34" s="611"/>
      <c r="DT34" s="611"/>
      <c r="DU34" s="611"/>
      <c r="DV34" s="612"/>
      <c r="DW34" s="615">
        <v>10.4</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90006</v>
      </c>
      <c r="S35" s="611"/>
      <c r="T35" s="611"/>
      <c r="U35" s="611"/>
      <c r="V35" s="611"/>
      <c r="W35" s="611"/>
      <c r="X35" s="611"/>
      <c r="Y35" s="612"/>
      <c r="Z35" s="613">
        <v>1.6</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98001</v>
      </c>
      <c r="CS35" s="640"/>
      <c r="CT35" s="640"/>
      <c r="CU35" s="640"/>
      <c r="CV35" s="640"/>
      <c r="CW35" s="640"/>
      <c r="CX35" s="640"/>
      <c r="CY35" s="641"/>
      <c r="CZ35" s="615">
        <v>1.8</v>
      </c>
      <c r="DA35" s="642"/>
      <c r="DB35" s="642"/>
      <c r="DC35" s="645"/>
      <c r="DD35" s="619">
        <v>77468</v>
      </c>
      <c r="DE35" s="640"/>
      <c r="DF35" s="640"/>
      <c r="DG35" s="640"/>
      <c r="DH35" s="640"/>
      <c r="DI35" s="640"/>
      <c r="DJ35" s="640"/>
      <c r="DK35" s="641"/>
      <c r="DL35" s="619">
        <v>77433</v>
      </c>
      <c r="DM35" s="640"/>
      <c r="DN35" s="640"/>
      <c r="DO35" s="640"/>
      <c r="DP35" s="640"/>
      <c r="DQ35" s="640"/>
      <c r="DR35" s="640"/>
      <c r="DS35" s="640"/>
      <c r="DT35" s="640"/>
      <c r="DU35" s="640"/>
      <c r="DV35" s="641"/>
      <c r="DW35" s="615">
        <v>2.2999999999999998</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101066</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18"/>
      <c r="AQ36" s="672" t="s">
        <v>316</v>
      </c>
      <c r="AR36" s="673"/>
      <c r="AS36" s="673"/>
      <c r="AT36" s="673"/>
      <c r="AU36" s="673"/>
      <c r="AV36" s="673"/>
      <c r="AW36" s="673"/>
      <c r="AX36" s="673"/>
      <c r="AY36" s="674"/>
      <c r="AZ36" s="599">
        <v>1078216</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9656</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1304987</v>
      </c>
      <c r="CS36" s="611"/>
      <c r="CT36" s="611"/>
      <c r="CU36" s="611"/>
      <c r="CV36" s="611"/>
      <c r="CW36" s="611"/>
      <c r="CX36" s="611"/>
      <c r="CY36" s="612"/>
      <c r="CZ36" s="615">
        <v>23.5</v>
      </c>
      <c r="DA36" s="642"/>
      <c r="DB36" s="642"/>
      <c r="DC36" s="645"/>
      <c r="DD36" s="619">
        <v>743708</v>
      </c>
      <c r="DE36" s="611"/>
      <c r="DF36" s="611"/>
      <c r="DG36" s="611"/>
      <c r="DH36" s="611"/>
      <c r="DI36" s="611"/>
      <c r="DJ36" s="611"/>
      <c r="DK36" s="612"/>
      <c r="DL36" s="619">
        <v>583474</v>
      </c>
      <c r="DM36" s="611"/>
      <c r="DN36" s="611"/>
      <c r="DO36" s="611"/>
      <c r="DP36" s="611"/>
      <c r="DQ36" s="611"/>
      <c r="DR36" s="611"/>
      <c r="DS36" s="611"/>
      <c r="DT36" s="611"/>
      <c r="DU36" s="611"/>
      <c r="DV36" s="612"/>
      <c r="DW36" s="615">
        <v>17.600000000000001</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44566</v>
      </c>
      <c r="S37" s="611"/>
      <c r="T37" s="611"/>
      <c r="U37" s="611"/>
      <c r="V37" s="611"/>
      <c r="W37" s="611"/>
      <c r="X37" s="611"/>
      <c r="Y37" s="612"/>
      <c r="Z37" s="613">
        <v>0.8</v>
      </c>
      <c r="AA37" s="613"/>
      <c r="AB37" s="613"/>
      <c r="AC37" s="613"/>
      <c r="AD37" s="614">
        <v>4755</v>
      </c>
      <c r="AE37" s="614"/>
      <c r="AF37" s="614"/>
      <c r="AG37" s="614"/>
      <c r="AH37" s="614"/>
      <c r="AI37" s="614"/>
      <c r="AJ37" s="614"/>
      <c r="AK37" s="614"/>
      <c r="AL37" s="615">
        <v>0.1</v>
      </c>
      <c r="AM37" s="616"/>
      <c r="AN37" s="616"/>
      <c r="AO37" s="617"/>
      <c r="AQ37" s="676" t="s">
        <v>320</v>
      </c>
      <c r="AR37" s="677"/>
      <c r="AS37" s="677"/>
      <c r="AT37" s="677"/>
      <c r="AU37" s="677"/>
      <c r="AV37" s="677"/>
      <c r="AW37" s="677"/>
      <c r="AX37" s="677"/>
      <c r="AY37" s="678"/>
      <c r="AZ37" s="610">
        <v>369528</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9151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478433</v>
      </c>
      <c r="CS37" s="640"/>
      <c r="CT37" s="640"/>
      <c r="CU37" s="640"/>
      <c r="CV37" s="640"/>
      <c r="CW37" s="640"/>
      <c r="CX37" s="640"/>
      <c r="CY37" s="641"/>
      <c r="CZ37" s="615">
        <v>8.6</v>
      </c>
      <c r="DA37" s="642"/>
      <c r="DB37" s="642"/>
      <c r="DC37" s="645"/>
      <c r="DD37" s="619">
        <v>310533</v>
      </c>
      <c r="DE37" s="640"/>
      <c r="DF37" s="640"/>
      <c r="DG37" s="640"/>
      <c r="DH37" s="640"/>
      <c r="DI37" s="640"/>
      <c r="DJ37" s="640"/>
      <c r="DK37" s="641"/>
      <c r="DL37" s="619">
        <v>300573</v>
      </c>
      <c r="DM37" s="640"/>
      <c r="DN37" s="640"/>
      <c r="DO37" s="640"/>
      <c r="DP37" s="640"/>
      <c r="DQ37" s="640"/>
      <c r="DR37" s="640"/>
      <c r="DS37" s="640"/>
      <c r="DT37" s="640"/>
      <c r="DU37" s="640"/>
      <c r="DV37" s="641"/>
      <c r="DW37" s="615">
        <v>9.1</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430952</v>
      </c>
      <c r="S38" s="611"/>
      <c r="T38" s="611"/>
      <c r="U38" s="611"/>
      <c r="V38" s="611"/>
      <c r="W38" s="611"/>
      <c r="X38" s="611"/>
      <c r="Y38" s="612"/>
      <c r="Z38" s="613">
        <v>7.6</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134826</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791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706437</v>
      </c>
      <c r="CS38" s="611"/>
      <c r="CT38" s="611"/>
      <c r="CU38" s="611"/>
      <c r="CV38" s="611"/>
      <c r="CW38" s="611"/>
      <c r="CX38" s="611"/>
      <c r="CY38" s="612"/>
      <c r="CZ38" s="615">
        <v>12.7</v>
      </c>
      <c r="DA38" s="642"/>
      <c r="DB38" s="642"/>
      <c r="DC38" s="645"/>
      <c r="DD38" s="619">
        <v>607647</v>
      </c>
      <c r="DE38" s="611"/>
      <c r="DF38" s="611"/>
      <c r="DG38" s="611"/>
      <c r="DH38" s="611"/>
      <c r="DI38" s="611"/>
      <c r="DJ38" s="611"/>
      <c r="DK38" s="612"/>
      <c r="DL38" s="619">
        <v>408359</v>
      </c>
      <c r="DM38" s="611"/>
      <c r="DN38" s="611"/>
      <c r="DO38" s="611"/>
      <c r="DP38" s="611"/>
      <c r="DQ38" s="611"/>
      <c r="DR38" s="611"/>
      <c r="DS38" s="611"/>
      <c r="DT38" s="611"/>
      <c r="DU38" s="611"/>
      <c r="DV38" s="612"/>
      <c r="DW38" s="615">
        <v>12.3</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53930</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1388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396430</v>
      </c>
      <c r="CS39" s="640"/>
      <c r="CT39" s="640"/>
      <c r="CU39" s="640"/>
      <c r="CV39" s="640"/>
      <c r="CW39" s="640"/>
      <c r="CX39" s="640"/>
      <c r="CY39" s="641"/>
      <c r="CZ39" s="615">
        <v>7.1</v>
      </c>
      <c r="DA39" s="642"/>
      <c r="DB39" s="642"/>
      <c r="DC39" s="645"/>
      <c r="DD39" s="619">
        <v>237655</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13852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v>2251</v>
      </c>
      <c r="BA40" s="611"/>
      <c r="BB40" s="611"/>
      <c r="BC40" s="611"/>
      <c r="BD40" s="640"/>
      <c r="BE40" s="640"/>
      <c r="BF40" s="656"/>
      <c r="BG40" s="660" t="s">
        <v>333</v>
      </c>
      <c r="BH40" s="661"/>
      <c r="BI40" s="661"/>
      <c r="BJ40" s="661"/>
      <c r="BK40" s="661"/>
      <c r="BL40" s="214"/>
      <c r="BM40" s="608" t="s">
        <v>334</v>
      </c>
      <c r="BN40" s="608"/>
      <c r="BO40" s="608"/>
      <c r="BP40" s="608"/>
      <c r="BQ40" s="608"/>
      <c r="BR40" s="608"/>
      <c r="BS40" s="608"/>
      <c r="BT40" s="608"/>
      <c r="BU40" s="609"/>
      <c r="BV40" s="610">
        <v>139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114204</v>
      </c>
      <c r="CS40" s="611"/>
      <c r="CT40" s="611"/>
      <c r="CU40" s="611"/>
      <c r="CV40" s="611"/>
      <c r="CW40" s="611"/>
      <c r="CX40" s="611"/>
      <c r="CY40" s="612"/>
      <c r="CZ40" s="615">
        <v>2.1</v>
      </c>
      <c r="DA40" s="642"/>
      <c r="DB40" s="642"/>
      <c r="DC40" s="645"/>
      <c r="DD40" s="619">
        <v>114204</v>
      </c>
      <c r="DE40" s="611"/>
      <c r="DF40" s="611"/>
      <c r="DG40" s="611"/>
      <c r="DH40" s="611"/>
      <c r="DI40" s="611"/>
      <c r="DJ40" s="611"/>
      <c r="DK40" s="612"/>
      <c r="DL40" s="619">
        <v>114204</v>
      </c>
      <c r="DM40" s="611"/>
      <c r="DN40" s="611"/>
      <c r="DO40" s="611"/>
      <c r="DP40" s="611"/>
      <c r="DQ40" s="611"/>
      <c r="DR40" s="611"/>
      <c r="DS40" s="611"/>
      <c r="DT40" s="611"/>
      <c r="DU40" s="611"/>
      <c r="DV40" s="612"/>
      <c r="DW40" s="615">
        <v>3.4</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5685601</v>
      </c>
      <c r="S41" s="686"/>
      <c r="T41" s="686"/>
      <c r="U41" s="686"/>
      <c r="V41" s="686"/>
      <c r="W41" s="686"/>
      <c r="X41" s="686"/>
      <c r="Y41" s="687"/>
      <c r="Z41" s="688">
        <v>100</v>
      </c>
      <c r="AA41" s="688"/>
      <c r="AB41" s="688"/>
      <c r="AC41" s="688"/>
      <c r="AD41" s="689">
        <v>3306415</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214409</v>
      </c>
      <c r="BA41" s="611"/>
      <c r="BB41" s="611"/>
      <c r="BC41" s="611"/>
      <c r="BD41" s="640"/>
      <c r="BE41" s="640"/>
      <c r="BF41" s="656"/>
      <c r="BG41" s="660"/>
      <c r="BH41" s="661"/>
      <c r="BI41" s="661"/>
      <c r="BJ41" s="661"/>
      <c r="BK41" s="661"/>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303272</v>
      </c>
      <c r="BA42" s="686"/>
      <c r="BB42" s="686"/>
      <c r="BC42" s="686"/>
      <c r="BD42" s="669"/>
      <c r="BE42" s="669"/>
      <c r="BF42" s="671"/>
      <c r="BG42" s="662"/>
      <c r="BH42" s="663"/>
      <c r="BI42" s="663"/>
      <c r="BJ42" s="663"/>
      <c r="BK42" s="663"/>
      <c r="BL42" s="215"/>
      <c r="BM42" s="632" t="s">
        <v>341</v>
      </c>
      <c r="BN42" s="632"/>
      <c r="BO42" s="632"/>
      <c r="BP42" s="632"/>
      <c r="BQ42" s="632"/>
      <c r="BR42" s="632"/>
      <c r="BS42" s="632"/>
      <c r="BT42" s="632"/>
      <c r="BU42" s="633"/>
      <c r="BV42" s="685">
        <v>393</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445905</v>
      </c>
      <c r="CS42" s="640"/>
      <c r="CT42" s="640"/>
      <c r="CU42" s="640"/>
      <c r="CV42" s="640"/>
      <c r="CW42" s="640"/>
      <c r="CX42" s="640"/>
      <c r="CY42" s="641"/>
      <c r="CZ42" s="615">
        <v>8</v>
      </c>
      <c r="DA42" s="642"/>
      <c r="DB42" s="642"/>
      <c r="DC42" s="645"/>
      <c r="DD42" s="619">
        <v>80172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4180</v>
      </c>
      <c r="CS43" s="640"/>
      <c r="CT43" s="640"/>
      <c r="CU43" s="640"/>
      <c r="CV43" s="640"/>
      <c r="CW43" s="640"/>
      <c r="CX43" s="640"/>
      <c r="CY43" s="641"/>
      <c r="CZ43" s="615">
        <v>0.1</v>
      </c>
      <c r="DA43" s="642"/>
      <c r="DB43" s="642"/>
      <c r="DC43" s="645"/>
      <c r="DD43" s="619">
        <v>4180</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445900</v>
      </c>
      <c r="CS44" s="611"/>
      <c r="CT44" s="611"/>
      <c r="CU44" s="611"/>
      <c r="CV44" s="611"/>
      <c r="CW44" s="611"/>
      <c r="CX44" s="611"/>
      <c r="CY44" s="612"/>
      <c r="CZ44" s="615">
        <v>8</v>
      </c>
      <c r="DA44" s="616"/>
      <c r="DB44" s="616"/>
      <c r="DC44" s="622"/>
      <c r="DD44" s="619">
        <v>80167</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271185</v>
      </c>
      <c r="CS45" s="640"/>
      <c r="CT45" s="640"/>
      <c r="CU45" s="640"/>
      <c r="CV45" s="640"/>
      <c r="CW45" s="640"/>
      <c r="CX45" s="640"/>
      <c r="CY45" s="641"/>
      <c r="CZ45" s="615">
        <v>4.9000000000000004</v>
      </c>
      <c r="DA45" s="642"/>
      <c r="DB45" s="642"/>
      <c r="DC45" s="645"/>
      <c r="DD45" s="619">
        <v>9659</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143486</v>
      </c>
      <c r="CS46" s="611"/>
      <c r="CT46" s="611"/>
      <c r="CU46" s="611"/>
      <c r="CV46" s="611"/>
      <c r="CW46" s="611"/>
      <c r="CX46" s="611"/>
      <c r="CY46" s="612"/>
      <c r="CZ46" s="615">
        <v>2.6</v>
      </c>
      <c r="DA46" s="616"/>
      <c r="DB46" s="616"/>
      <c r="DC46" s="622"/>
      <c r="DD46" s="619">
        <v>70266</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v>5</v>
      </c>
      <c r="CS47" s="640"/>
      <c r="CT47" s="640"/>
      <c r="CU47" s="640"/>
      <c r="CV47" s="640"/>
      <c r="CW47" s="640"/>
      <c r="CX47" s="640"/>
      <c r="CY47" s="641"/>
      <c r="CZ47" s="615">
        <v>0</v>
      </c>
      <c r="DA47" s="642"/>
      <c r="DB47" s="642"/>
      <c r="DC47" s="645"/>
      <c r="DD47" s="619">
        <v>5</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352</v>
      </c>
      <c r="CE49" s="632"/>
      <c r="CF49" s="632"/>
      <c r="CG49" s="632"/>
      <c r="CH49" s="632"/>
      <c r="CI49" s="632"/>
      <c r="CJ49" s="632"/>
      <c r="CK49" s="632"/>
      <c r="CL49" s="632"/>
      <c r="CM49" s="632"/>
      <c r="CN49" s="632"/>
      <c r="CO49" s="632"/>
      <c r="CP49" s="632"/>
      <c r="CQ49" s="633"/>
      <c r="CR49" s="685">
        <v>5564323</v>
      </c>
      <c r="CS49" s="669"/>
      <c r="CT49" s="669"/>
      <c r="CU49" s="669"/>
      <c r="CV49" s="669"/>
      <c r="CW49" s="669"/>
      <c r="CX49" s="669"/>
      <c r="CY49" s="698"/>
      <c r="CZ49" s="690">
        <v>100</v>
      </c>
      <c r="DA49" s="699"/>
      <c r="DB49" s="699"/>
      <c r="DC49" s="700"/>
      <c r="DD49" s="701">
        <v>3763982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ssJ8+ORoW/T3E4MIVgTs96bGxRrnjM82ppQBuOZX/NIaRIGLSjt7TGa6uyic1oshj/eouiJWoxl46hJKr+UlQ==" saltValue="E8DGAfsoE/V1UBiuj78Q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AF30" sqref="AF30:AJ30"/>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5697</v>
      </c>
      <c r="R7" s="740"/>
      <c r="S7" s="740"/>
      <c r="T7" s="740"/>
      <c r="U7" s="740"/>
      <c r="V7" s="740">
        <v>5576</v>
      </c>
      <c r="W7" s="740"/>
      <c r="X7" s="740"/>
      <c r="Y7" s="740"/>
      <c r="Z7" s="740"/>
      <c r="AA7" s="740">
        <v>121</v>
      </c>
      <c r="AB7" s="740"/>
      <c r="AC7" s="740"/>
      <c r="AD7" s="740"/>
      <c r="AE7" s="741"/>
      <c r="AF7" s="742">
        <v>121</v>
      </c>
      <c r="AG7" s="743"/>
      <c r="AH7" s="743"/>
      <c r="AI7" s="743"/>
      <c r="AJ7" s="744"/>
      <c r="AK7" s="745">
        <v>90</v>
      </c>
      <c r="AL7" s="746"/>
      <c r="AM7" s="746"/>
      <c r="AN7" s="746"/>
      <c r="AO7" s="746"/>
      <c r="AP7" s="746">
        <v>5253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121</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389</v>
      </c>
      <c r="C28" s="737"/>
      <c r="D28" s="737"/>
      <c r="E28" s="737"/>
      <c r="F28" s="737"/>
      <c r="G28" s="737"/>
      <c r="H28" s="737"/>
      <c r="I28" s="737"/>
      <c r="J28" s="737"/>
      <c r="K28" s="737"/>
      <c r="L28" s="737"/>
      <c r="M28" s="737"/>
      <c r="N28" s="737"/>
      <c r="O28" s="737"/>
      <c r="P28" s="738"/>
      <c r="Q28" s="809">
        <v>860</v>
      </c>
      <c r="R28" s="810"/>
      <c r="S28" s="810"/>
      <c r="T28" s="810"/>
      <c r="U28" s="810"/>
      <c r="V28" s="810">
        <v>851</v>
      </c>
      <c r="W28" s="810"/>
      <c r="X28" s="810"/>
      <c r="Y28" s="810"/>
      <c r="Z28" s="810"/>
      <c r="AA28" s="810">
        <v>10</v>
      </c>
      <c r="AB28" s="810"/>
      <c r="AC28" s="810"/>
      <c r="AD28" s="810"/>
      <c r="AE28" s="811"/>
      <c r="AF28" s="812">
        <v>10</v>
      </c>
      <c r="AG28" s="810"/>
      <c r="AH28" s="810"/>
      <c r="AI28" s="810"/>
      <c r="AJ28" s="813"/>
      <c r="AK28" s="814">
        <v>78</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390</v>
      </c>
      <c r="C29" s="768"/>
      <c r="D29" s="768"/>
      <c r="E29" s="768"/>
      <c r="F29" s="768"/>
      <c r="G29" s="768"/>
      <c r="H29" s="768"/>
      <c r="I29" s="768"/>
      <c r="J29" s="768"/>
      <c r="K29" s="768"/>
      <c r="L29" s="768"/>
      <c r="M29" s="768"/>
      <c r="N29" s="768"/>
      <c r="O29" s="768"/>
      <c r="P29" s="769"/>
      <c r="Q29" s="770">
        <v>573</v>
      </c>
      <c r="R29" s="771"/>
      <c r="S29" s="771"/>
      <c r="T29" s="771"/>
      <c r="U29" s="771"/>
      <c r="V29" s="771">
        <v>496</v>
      </c>
      <c r="W29" s="771"/>
      <c r="X29" s="771"/>
      <c r="Y29" s="771"/>
      <c r="Z29" s="771"/>
      <c r="AA29" s="771">
        <v>78</v>
      </c>
      <c r="AB29" s="771"/>
      <c r="AC29" s="771"/>
      <c r="AD29" s="771"/>
      <c r="AE29" s="772"/>
      <c r="AF29" s="773">
        <v>78</v>
      </c>
      <c r="AG29" s="774"/>
      <c r="AH29" s="774"/>
      <c r="AI29" s="774"/>
      <c r="AJ29" s="775"/>
      <c r="AK29" s="821">
        <v>149</v>
      </c>
      <c r="AL29" s="817"/>
      <c r="AM29" s="817"/>
      <c r="AN29" s="817"/>
      <c r="AO29" s="817"/>
      <c r="AP29" s="817">
        <v>10</v>
      </c>
      <c r="AQ29" s="817"/>
      <c r="AR29" s="817"/>
      <c r="AS29" s="817"/>
      <c r="AT29" s="817"/>
      <c r="AU29" s="817">
        <v>8</v>
      </c>
      <c r="AV29" s="817"/>
      <c r="AW29" s="817"/>
      <c r="AX29" s="817"/>
      <c r="AY29" s="817"/>
      <c r="AZ29" s="818" t="s">
        <v>548</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391</v>
      </c>
      <c r="C30" s="768"/>
      <c r="D30" s="768"/>
      <c r="E30" s="768"/>
      <c r="F30" s="768"/>
      <c r="G30" s="768"/>
      <c r="H30" s="768"/>
      <c r="I30" s="768"/>
      <c r="J30" s="768"/>
      <c r="K30" s="768"/>
      <c r="L30" s="768"/>
      <c r="M30" s="768"/>
      <c r="N30" s="768"/>
      <c r="O30" s="768"/>
      <c r="P30" s="769"/>
      <c r="Q30" s="770">
        <v>756</v>
      </c>
      <c r="R30" s="771"/>
      <c r="S30" s="771"/>
      <c r="T30" s="771"/>
      <c r="U30" s="771"/>
      <c r="V30" s="771">
        <v>694</v>
      </c>
      <c r="W30" s="771"/>
      <c r="X30" s="771"/>
      <c r="Y30" s="771"/>
      <c r="Z30" s="771"/>
      <c r="AA30" s="771">
        <v>62</v>
      </c>
      <c r="AB30" s="771"/>
      <c r="AC30" s="771"/>
      <c r="AD30" s="771"/>
      <c r="AE30" s="772"/>
      <c r="AF30" s="773">
        <v>62</v>
      </c>
      <c r="AG30" s="774"/>
      <c r="AH30" s="774"/>
      <c r="AI30" s="774"/>
      <c r="AJ30" s="775"/>
      <c r="AK30" s="821">
        <v>99</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392</v>
      </c>
      <c r="C31" s="768"/>
      <c r="D31" s="768"/>
      <c r="E31" s="768"/>
      <c r="F31" s="768"/>
      <c r="G31" s="768"/>
      <c r="H31" s="768"/>
      <c r="I31" s="768"/>
      <c r="J31" s="768"/>
      <c r="K31" s="768"/>
      <c r="L31" s="768"/>
      <c r="M31" s="768"/>
      <c r="N31" s="768"/>
      <c r="O31" s="768"/>
      <c r="P31" s="769"/>
      <c r="Q31" s="770">
        <v>104</v>
      </c>
      <c r="R31" s="771"/>
      <c r="S31" s="771"/>
      <c r="T31" s="771"/>
      <c r="U31" s="771"/>
      <c r="V31" s="771">
        <v>104</v>
      </c>
      <c r="W31" s="771"/>
      <c r="X31" s="771"/>
      <c r="Y31" s="771"/>
      <c r="Z31" s="771"/>
      <c r="AA31" s="771">
        <v>0</v>
      </c>
      <c r="AB31" s="771"/>
      <c r="AC31" s="771"/>
      <c r="AD31" s="771"/>
      <c r="AE31" s="772"/>
      <c r="AF31" s="773">
        <v>0</v>
      </c>
      <c r="AG31" s="774"/>
      <c r="AH31" s="774"/>
      <c r="AI31" s="774"/>
      <c r="AJ31" s="775"/>
      <c r="AK31" s="821">
        <v>35</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393</v>
      </c>
      <c r="C32" s="768"/>
      <c r="D32" s="768"/>
      <c r="E32" s="768"/>
      <c r="F32" s="768"/>
      <c r="G32" s="768"/>
      <c r="H32" s="768"/>
      <c r="I32" s="768"/>
      <c r="J32" s="768"/>
      <c r="K32" s="768"/>
      <c r="L32" s="768"/>
      <c r="M32" s="768"/>
      <c r="N32" s="768"/>
      <c r="O32" s="768"/>
      <c r="P32" s="769"/>
      <c r="Q32" s="770">
        <v>118</v>
      </c>
      <c r="R32" s="771"/>
      <c r="S32" s="771"/>
      <c r="T32" s="771"/>
      <c r="U32" s="771"/>
      <c r="V32" s="771">
        <v>118</v>
      </c>
      <c r="W32" s="771"/>
      <c r="X32" s="771"/>
      <c r="Y32" s="771"/>
      <c r="Z32" s="771"/>
      <c r="AA32" s="771">
        <v>0</v>
      </c>
      <c r="AB32" s="771"/>
      <c r="AC32" s="771"/>
      <c r="AD32" s="771"/>
      <c r="AE32" s="772"/>
      <c r="AF32" s="773">
        <v>0</v>
      </c>
      <c r="AG32" s="774"/>
      <c r="AH32" s="774"/>
      <c r="AI32" s="774"/>
      <c r="AJ32" s="775"/>
      <c r="AK32" s="821">
        <v>54</v>
      </c>
      <c r="AL32" s="817"/>
      <c r="AM32" s="817"/>
      <c r="AN32" s="817"/>
      <c r="AO32" s="817"/>
      <c r="AP32" s="817" t="s">
        <v>548</v>
      </c>
      <c r="AQ32" s="817"/>
      <c r="AR32" s="817"/>
      <c r="AS32" s="817"/>
      <c r="AT32" s="817"/>
      <c r="AU32" s="817" t="s">
        <v>548</v>
      </c>
      <c r="AV32" s="817"/>
      <c r="AW32" s="817"/>
      <c r="AX32" s="817"/>
      <c r="AY32" s="817"/>
      <c r="AZ32" s="818" t="s">
        <v>548</v>
      </c>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394</v>
      </c>
      <c r="C33" s="768"/>
      <c r="D33" s="768"/>
      <c r="E33" s="768"/>
      <c r="F33" s="768"/>
      <c r="G33" s="768"/>
      <c r="H33" s="768"/>
      <c r="I33" s="768"/>
      <c r="J33" s="768"/>
      <c r="K33" s="768"/>
      <c r="L33" s="768"/>
      <c r="M33" s="768"/>
      <c r="N33" s="768"/>
      <c r="O33" s="768"/>
      <c r="P33" s="769"/>
      <c r="Q33" s="770">
        <v>370</v>
      </c>
      <c r="R33" s="771"/>
      <c r="S33" s="771"/>
      <c r="T33" s="771"/>
      <c r="U33" s="771"/>
      <c r="V33" s="771">
        <v>24</v>
      </c>
      <c r="W33" s="771"/>
      <c r="X33" s="771"/>
      <c r="Y33" s="771"/>
      <c r="Z33" s="771"/>
      <c r="AA33" s="771">
        <v>346</v>
      </c>
      <c r="AB33" s="771"/>
      <c r="AC33" s="771"/>
      <c r="AD33" s="771"/>
      <c r="AE33" s="772"/>
      <c r="AF33" s="773">
        <v>346</v>
      </c>
      <c r="AG33" s="774"/>
      <c r="AH33" s="774"/>
      <c r="AI33" s="774"/>
      <c r="AJ33" s="775"/>
      <c r="AK33" s="821" t="s">
        <v>548</v>
      </c>
      <c r="AL33" s="817"/>
      <c r="AM33" s="817"/>
      <c r="AN33" s="817"/>
      <c r="AO33" s="817"/>
      <c r="AP33" s="817">
        <v>1774</v>
      </c>
      <c r="AQ33" s="817"/>
      <c r="AR33" s="817"/>
      <c r="AS33" s="817"/>
      <c r="AT33" s="817"/>
      <c r="AU33" s="817">
        <v>1605</v>
      </c>
      <c r="AV33" s="817"/>
      <c r="AW33" s="817"/>
      <c r="AX33" s="817"/>
      <c r="AY33" s="817"/>
      <c r="AZ33" s="818" t="s">
        <v>548</v>
      </c>
      <c r="BA33" s="818"/>
      <c r="BB33" s="818"/>
      <c r="BC33" s="818"/>
      <c r="BD33" s="818"/>
      <c r="BE33" s="819" t="s">
        <v>395</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396</v>
      </c>
      <c r="C34" s="768"/>
      <c r="D34" s="768"/>
      <c r="E34" s="768"/>
      <c r="F34" s="768"/>
      <c r="G34" s="768"/>
      <c r="H34" s="768"/>
      <c r="I34" s="768"/>
      <c r="J34" s="768"/>
      <c r="K34" s="768"/>
      <c r="L34" s="768"/>
      <c r="M34" s="768"/>
      <c r="N34" s="768"/>
      <c r="O34" s="768"/>
      <c r="P34" s="769"/>
      <c r="Q34" s="770">
        <v>248</v>
      </c>
      <c r="R34" s="771"/>
      <c r="S34" s="771"/>
      <c r="T34" s="771"/>
      <c r="U34" s="771"/>
      <c r="V34" s="771">
        <v>241</v>
      </c>
      <c r="W34" s="771"/>
      <c r="X34" s="771"/>
      <c r="Y34" s="771"/>
      <c r="Z34" s="771"/>
      <c r="AA34" s="771">
        <v>6</v>
      </c>
      <c r="AB34" s="771"/>
      <c r="AC34" s="771"/>
      <c r="AD34" s="771"/>
      <c r="AE34" s="772"/>
      <c r="AF34" s="773">
        <v>6</v>
      </c>
      <c r="AG34" s="774"/>
      <c r="AH34" s="774"/>
      <c r="AI34" s="774"/>
      <c r="AJ34" s="775"/>
      <c r="AK34" s="821">
        <v>135</v>
      </c>
      <c r="AL34" s="817"/>
      <c r="AM34" s="817"/>
      <c r="AN34" s="817"/>
      <c r="AO34" s="817"/>
      <c r="AP34" s="817">
        <v>788</v>
      </c>
      <c r="AQ34" s="817"/>
      <c r="AR34" s="817"/>
      <c r="AS34" s="817"/>
      <c r="AT34" s="817"/>
      <c r="AU34" s="817">
        <v>758</v>
      </c>
      <c r="AV34" s="817"/>
      <c r="AW34" s="817"/>
      <c r="AX34" s="817"/>
      <c r="AY34" s="817"/>
      <c r="AZ34" s="818" t="s">
        <v>548</v>
      </c>
      <c r="BA34" s="818"/>
      <c r="BB34" s="818"/>
      <c r="BC34" s="818"/>
      <c r="BD34" s="818"/>
      <c r="BE34" s="819" t="s">
        <v>397</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502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549</v>
      </c>
      <c r="C68" s="857"/>
      <c r="D68" s="857"/>
      <c r="E68" s="857"/>
      <c r="F68" s="857"/>
      <c r="G68" s="857"/>
      <c r="H68" s="857"/>
      <c r="I68" s="857"/>
      <c r="J68" s="857"/>
      <c r="K68" s="857"/>
      <c r="L68" s="857"/>
      <c r="M68" s="857"/>
      <c r="N68" s="857"/>
      <c r="O68" s="857"/>
      <c r="P68" s="858"/>
      <c r="Q68" s="859">
        <v>58</v>
      </c>
      <c r="R68" s="853"/>
      <c r="S68" s="853"/>
      <c r="T68" s="853"/>
      <c r="U68" s="853"/>
      <c r="V68" s="853">
        <v>52</v>
      </c>
      <c r="W68" s="853"/>
      <c r="X68" s="853"/>
      <c r="Y68" s="853"/>
      <c r="Z68" s="853"/>
      <c r="AA68" s="853">
        <v>6</v>
      </c>
      <c r="AB68" s="853"/>
      <c r="AC68" s="853"/>
      <c r="AD68" s="853"/>
      <c r="AE68" s="853"/>
      <c r="AF68" s="853">
        <v>6</v>
      </c>
      <c r="AG68" s="853"/>
      <c r="AH68" s="853"/>
      <c r="AI68" s="853"/>
      <c r="AJ68" s="853"/>
      <c r="AK68" s="853" t="s">
        <v>548</v>
      </c>
      <c r="AL68" s="853"/>
      <c r="AM68" s="853"/>
      <c r="AN68" s="853"/>
      <c r="AO68" s="853"/>
      <c r="AP68" s="853" t="s">
        <v>548</v>
      </c>
      <c r="AQ68" s="853"/>
      <c r="AR68" s="853"/>
      <c r="AS68" s="853"/>
      <c r="AT68" s="853"/>
      <c r="AU68" s="853" t="s">
        <v>548</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550</v>
      </c>
      <c r="C69" s="861"/>
      <c r="D69" s="861"/>
      <c r="E69" s="861"/>
      <c r="F69" s="861"/>
      <c r="G69" s="861"/>
      <c r="H69" s="861"/>
      <c r="I69" s="861"/>
      <c r="J69" s="861"/>
      <c r="K69" s="861"/>
      <c r="L69" s="861"/>
      <c r="M69" s="861"/>
      <c r="N69" s="861"/>
      <c r="O69" s="861"/>
      <c r="P69" s="862"/>
      <c r="Q69" s="863">
        <v>393</v>
      </c>
      <c r="R69" s="817"/>
      <c r="S69" s="817"/>
      <c r="T69" s="817"/>
      <c r="U69" s="817"/>
      <c r="V69" s="817">
        <v>389</v>
      </c>
      <c r="W69" s="817"/>
      <c r="X69" s="817"/>
      <c r="Y69" s="817"/>
      <c r="Z69" s="817"/>
      <c r="AA69" s="817">
        <v>4</v>
      </c>
      <c r="AB69" s="817"/>
      <c r="AC69" s="817"/>
      <c r="AD69" s="817"/>
      <c r="AE69" s="817"/>
      <c r="AF69" s="817">
        <v>4</v>
      </c>
      <c r="AG69" s="817"/>
      <c r="AH69" s="817"/>
      <c r="AI69" s="817"/>
      <c r="AJ69" s="817"/>
      <c r="AK69" s="817" t="s">
        <v>548</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551</v>
      </c>
      <c r="C70" s="861"/>
      <c r="D70" s="861"/>
      <c r="E70" s="861"/>
      <c r="F70" s="861"/>
      <c r="G70" s="861"/>
      <c r="H70" s="861"/>
      <c r="I70" s="861"/>
      <c r="J70" s="861"/>
      <c r="K70" s="861"/>
      <c r="L70" s="861"/>
      <c r="M70" s="861"/>
      <c r="N70" s="861"/>
      <c r="O70" s="861"/>
      <c r="P70" s="862"/>
      <c r="Q70" s="863">
        <v>20</v>
      </c>
      <c r="R70" s="817"/>
      <c r="S70" s="817"/>
      <c r="T70" s="817"/>
      <c r="U70" s="817"/>
      <c r="V70" s="817">
        <v>18</v>
      </c>
      <c r="W70" s="817"/>
      <c r="X70" s="817"/>
      <c r="Y70" s="817"/>
      <c r="Z70" s="817"/>
      <c r="AA70" s="817">
        <v>2</v>
      </c>
      <c r="AB70" s="817"/>
      <c r="AC70" s="817"/>
      <c r="AD70" s="817"/>
      <c r="AE70" s="817"/>
      <c r="AF70" s="817">
        <v>2</v>
      </c>
      <c r="AG70" s="817"/>
      <c r="AH70" s="817"/>
      <c r="AI70" s="817"/>
      <c r="AJ70" s="817"/>
      <c r="AK70" s="817" t="s">
        <v>548</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552</v>
      </c>
      <c r="C71" s="861"/>
      <c r="D71" s="861"/>
      <c r="E71" s="861"/>
      <c r="F71" s="861"/>
      <c r="G71" s="861"/>
      <c r="H71" s="861"/>
      <c r="I71" s="861"/>
      <c r="J71" s="861"/>
      <c r="K71" s="861"/>
      <c r="L71" s="861"/>
      <c r="M71" s="861"/>
      <c r="N71" s="861"/>
      <c r="O71" s="861"/>
      <c r="P71" s="862"/>
      <c r="Q71" s="863">
        <v>1203</v>
      </c>
      <c r="R71" s="817"/>
      <c r="S71" s="817"/>
      <c r="T71" s="817"/>
      <c r="U71" s="817"/>
      <c r="V71" s="817">
        <v>1181</v>
      </c>
      <c r="W71" s="817"/>
      <c r="X71" s="817"/>
      <c r="Y71" s="817"/>
      <c r="Z71" s="817"/>
      <c r="AA71" s="817">
        <v>22</v>
      </c>
      <c r="AB71" s="817"/>
      <c r="AC71" s="817"/>
      <c r="AD71" s="817"/>
      <c r="AE71" s="817"/>
      <c r="AF71" s="817">
        <v>22</v>
      </c>
      <c r="AG71" s="817"/>
      <c r="AH71" s="817"/>
      <c r="AI71" s="817"/>
      <c r="AJ71" s="817"/>
      <c r="AK71" s="817" t="s">
        <v>548</v>
      </c>
      <c r="AL71" s="817"/>
      <c r="AM71" s="817"/>
      <c r="AN71" s="817"/>
      <c r="AO71" s="817"/>
      <c r="AP71" s="817">
        <v>16</v>
      </c>
      <c r="AQ71" s="817"/>
      <c r="AR71" s="817"/>
      <c r="AS71" s="817"/>
      <c r="AT71" s="817"/>
      <c r="AU71" s="817" t="s">
        <v>548</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553</v>
      </c>
      <c r="C72" s="861"/>
      <c r="D72" s="861"/>
      <c r="E72" s="861"/>
      <c r="F72" s="861"/>
      <c r="G72" s="861"/>
      <c r="H72" s="861"/>
      <c r="I72" s="861"/>
      <c r="J72" s="861"/>
      <c r="K72" s="861"/>
      <c r="L72" s="861"/>
      <c r="M72" s="861"/>
      <c r="N72" s="861"/>
      <c r="O72" s="861"/>
      <c r="P72" s="862"/>
      <c r="Q72" s="863">
        <v>87</v>
      </c>
      <c r="R72" s="817"/>
      <c r="S72" s="817"/>
      <c r="T72" s="817"/>
      <c r="U72" s="817"/>
      <c r="V72" s="817">
        <v>38</v>
      </c>
      <c r="W72" s="817"/>
      <c r="X72" s="817"/>
      <c r="Y72" s="817"/>
      <c r="Z72" s="817"/>
      <c r="AA72" s="817">
        <v>49</v>
      </c>
      <c r="AB72" s="817"/>
      <c r="AC72" s="817"/>
      <c r="AD72" s="817"/>
      <c r="AE72" s="817"/>
      <c r="AF72" s="817">
        <v>49</v>
      </c>
      <c r="AG72" s="817"/>
      <c r="AH72" s="817"/>
      <c r="AI72" s="817"/>
      <c r="AJ72" s="817"/>
      <c r="AK72" s="817" t="s">
        <v>548</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559</v>
      </c>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t="s">
        <v>548</v>
      </c>
      <c r="AL73" s="817"/>
      <c r="AM73" s="817"/>
      <c r="AN73" s="817"/>
      <c r="AO73" s="817"/>
      <c r="AP73" s="817">
        <v>14172</v>
      </c>
      <c r="AQ73" s="817"/>
      <c r="AR73" s="817"/>
      <c r="AS73" s="817"/>
      <c r="AT73" s="817"/>
      <c r="AU73" s="817" t="s">
        <v>548</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560</v>
      </c>
      <c r="C74" s="861"/>
      <c r="D74" s="861"/>
      <c r="E74" s="861"/>
      <c r="F74" s="861"/>
      <c r="G74" s="861"/>
      <c r="H74" s="861"/>
      <c r="I74" s="861"/>
      <c r="J74" s="861"/>
      <c r="K74" s="861"/>
      <c r="L74" s="861"/>
      <c r="M74" s="861"/>
      <c r="N74" s="861"/>
      <c r="O74" s="861"/>
      <c r="P74" s="862"/>
      <c r="Q74" s="863">
        <v>5489</v>
      </c>
      <c r="R74" s="817"/>
      <c r="S74" s="817"/>
      <c r="T74" s="817"/>
      <c r="U74" s="817"/>
      <c r="V74" s="817">
        <v>5485</v>
      </c>
      <c r="W74" s="817"/>
      <c r="X74" s="817"/>
      <c r="Y74" s="817"/>
      <c r="Z74" s="817"/>
      <c r="AA74" s="817">
        <v>4</v>
      </c>
      <c r="AB74" s="817"/>
      <c r="AC74" s="817"/>
      <c r="AD74" s="817"/>
      <c r="AE74" s="817"/>
      <c r="AF74" s="817">
        <v>4</v>
      </c>
      <c r="AG74" s="817"/>
      <c r="AH74" s="817"/>
      <c r="AI74" s="817"/>
      <c r="AJ74" s="817"/>
      <c r="AK74" s="817" t="s">
        <v>548</v>
      </c>
      <c r="AL74" s="817"/>
      <c r="AM74" s="817"/>
      <c r="AN74" s="817"/>
      <c r="AO74" s="817"/>
      <c r="AP74" s="817">
        <v>5112</v>
      </c>
      <c r="AQ74" s="817"/>
      <c r="AR74" s="817"/>
      <c r="AS74" s="817"/>
      <c r="AT74" s="817"/>
      <c r="AU74" s="817" t="s">
        <v>548</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24"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702910</v>
      </c>
      <c r="AB110" s="887"/>
      <c r="AC110" s="887"/>
      <c r="AD110" s="887"/>
      <c r="AE110" s="888"/>
      <c r="AF110" s="889">
        <v>687120</v>
      </c>
      <c r="AG110" s="887"/>
      <c r="AH110" s="887"/>
      <c r="AI110" s="887"/>
      <c r="AJ110" s="888"/>
      <c r="AK110" s="889">
        <v>694521</v>
      </c>
      <c r="AL110" s="887"/>
      <c r="AM110" s="887"/>
      <c r="AN110" s="887"/>
      <c r="AO110" s="888"/>
      <c r="AP110" s="890">
        <v>25.9</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5735142</v>
      </c>
      <c r="BR110" s="918"/>
      <c r="BS110" s="918"/>
      <c r="BT110" s="918"/>
      <c r="BU110" s="918"/>
      <c r="BV110" s="918">
        <v>5524584</v>
      </c>
      <c r="BW110" s="918"/>
      <c r="BX110" s="918"/>
      <c r="BY110" s="918"/>
      <c r="BZ110" s="918"/>
      <c r="CA110" s="918">
        <v>5252681</v>
      </c>
      <c r="CB110" s="918"/>
      <c r="CC110" s="918"/>
      <c r="CD110" s="918"/>
      <c r="CE110" s="918"/>
      <c r="CF110" s="931">
        <v>195.7</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2870182</v>
      </c>
      <c r="BR112" s="913"/>
      <c r="BS112" s="913"/>
      <c r="BT112" s="913"/>
      <c r="BU112" s="913"/>
      <c r="BV112" s="913">
        <v>2597051</v>
      </c>
      <c r="BW112" s="913"/>
      <c r="BX112" s="913"/>
      <c r="BY112" s="913"/>
      <c r="BZ112" s="913"/>
      <c r="CA112" s="913">
        <v>2424975</v>
      </c>
      <c r="CB112" s="913"/>
      <c r="CC112" s="913"/>
      <c r="CD112" s="913"/>
      <c r="CE112" s="913"/>
      <c r="CF112" s="907">
        <v>90.3</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350199</v>
      </c>
      <c r="AB113" s="925"/>
      <c r="AC113" s="925"/>
      <c r="AD113" s="925"/>
      <c r="AE113" s="926"/>
      <c r="AF113" s="927">
        <v>348691</v>
      </c>
      <c r="AG113" s="925"/>
      <c r="AH113" s="925"/>
      <c r="AI113" s="925"/>
      <c r="AJ113" s="926"/>
      <c r="AK113" s="927">
        <v>344333</v>
      </c>
      <c r="AL113" s="925"/>
      <c r="AM113" s="925"/>
      <c r="AN113" s="925"/>
      <c r="AO113" s="926"/>
      <c r="AP113" s="928">
        <v>12.8</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600883</v>
      </c>
      <c r="BR114" s="913"/>
      <c r="BS114" s="913"/>
      <c r="BT114" s="913"/>
      <c r="BU114" s="913"/>
      <c r="BV114" s="913">
        <v>545137</v>
      </c>
      <c r="BW114" s="913"/>
      <c r="BX114" s="913"/>
      <c r="BY114" s="913"/>
      <c r="BZ114" s="913"/>
      <c r="CA114" s="913">
        <v>536624</v>
      </c>
      <c r="CB114" s="913"/>
      <c r="CC114" s="913"/>
      <c r="CD114" s="913"/>
      <c r="CE114" s="913"/>
      <c r="CF114" s="907">
        <v>20</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2260</v>
      </c>
      <c r="AB115" s="925"/>
      <c r="AC115" s="925"/>
      <c r="AD115" s="925"/>
      <c r="AE115" s="926"/>
      <c r="AF115" s="927">
        <v>2260</v>
      </c>
      <c r="AG115" s="925"/>
      <c r="AH115" s="925"/>
      <c r="AI115" s="925"/>
      <c r="AJ115" s="926"/>
      <c r="AK115" s="927">
        <v>2155</v>
      </c>
      <c r="AL115" s="925"/>
      <c r="AM115" s="925"/>
      <c r="AN115" s="925"/>
      <c r="AO115" s="926"/>
      <c r="AP115" s="928">
        <v>0.1</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1055369</v>
      </c>
      <c r="AB117" s="966"/>
      <c r="AC117" s="966"/>
      <c r="AD117" s="966"/>
      <c r="AE117" s="967"/>
      <c r="AF117" s="968">
        <v>1038071</v>
      </c>
      <c r="AG117" s="966"/>
      <c r="AH117" s="966"/>
      <c r="AI117" s="966"/>
      <c r="AJ117" s="967"/>
      <c r="AK117" s="968">
        <v>1041009</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4"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444</v>
      </c>
      <c r="BP119" s="992"/>
      <c r="BQ119" s="986">
        <v>9206207</v>
      </c>
      <c r="BR119" s="987"/>
      <c r="BS119" s="987"/>
      <c r="BT119" s="987"/>
      <c r="BU119" s="987"/>
      <c r="BV119" s="987">
        <v>8666772</v>
      </c>
      <c r="BW119" s="987"/>
      <c r="BX119" s="987"/>
      <c r="BY119" s="987"/>
      <c r="BZ119" s="987"/>
      <c r="CA119" s="987">
        <v>8214280</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5"/>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1608079</v>
      </c>
      <c r="BR120" s="918"/>
      <c r="BS120" s="918"/>
      <c r="BT120" s="918"/>
      <c r="BU120" s="918"/>
      <c r="BV120" s="918">
        <v>1847234</v>
      </c>
      <c r="BW120" s="918"/>
      <c r="BX120" s="918"/>
      <c r="BY120" s="918"/>
      <c r="BZ120" s="918"/>
      <c r="CA120" s="918">
        <v>2149413</v>
      </c>
      <c r="CB120" s="918"/>
      <c r="CC120" s="918"/>
      <c r="CD120" s="918"/>
      <c r="CE120" s="918"/>
      <c r="CF120" s="931">
        <v>80.099999999999994</v>
      </c>
      <c r="CG120" s="932"/>
      <c r="CH120" s="932"/>
      <c r="CI120" s="932"/>
      <c r="CJ120" s="932"/>
      <c r="CK120" s="993" t="s">
        <v>448</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1931020</v>
      </c>
      <c r="DH120" s="918"/>
      <c r="DI120" s="918"/>
      <c r="DJ120" s="918"/>
      <c r="DK120" s="918"/>
      <c r="DL120" s="918">
        <v>1728974</v>
      </c>
      <c r="DM120" s="918"/>
      <c r="DN120" s="918"/>
      <c r="DO120" s="918"/>
      <c r="DP120" s="918"/>
      <c r="DQ120" s="918">
        <v>1605345</v>
      </c>
      <c r="DR120" s="918"/>
      <c r="DS120" s="918"/>
      <c r="DT120" s="918"/>
      <c r="DU120" s="918"/>
      <c r="DV120" s="919">
        <v>59.8</v>
      </c>
      <c r="DW120" s="919"/>
      <c r="DX120" s="919"/>
      <c r="DY120" s="919"/>
      <c r="DZ120" s="920"/>
    </row>
    <row r="121" spans="1:130" s="224" customFormat="1" ht="26.25" customHeight="1" x14ac:dyDescent="0.15">
      <c r="A121" s="1045"/>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670370</v>
      </c>
      <c r="BR121" s="913"/>
      <c r="BS121" s="913"/>
      <c r="BT121" s="913"/>
      <c r="BU121" s="913"/>
      <c r="BV121" s="913">
        <v>764850</v>
      </c>
      <c r="BW121" s="913"/>
      <c r="BX121" s="913"/>
      <c r="BY121" s="913"/>
      <c r="BZ121" s="913"/>
      <c r="CA121" s="913">
        <v>777632</v>
      </c>
      <c r="CB121" s="913"/>
      <c r="CC121" s="913"/>
      <c r="CD121" s="913"/>
      <c r="CE121" s="913"/>
      <c r="CF121" s="907">
        <v>29</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911389</v>
      </c>
      <c r="DH121" s="913"/>
      <c r="DI121" s="913"/>
      <c r="DJ121" s="913"/>
      <c r="DK121" s="913"/>
      <c r="DL121" s="913">
        <v>839651</v>
      </c>
      <c r="DM121" s="913"/>
      <c r="DN121" s="913"/>
      <c r="DO121" s="913"/>
      <c r="DP121" s="913"/>
      <c r="DQ121" s="913">
        <v>784596</v>
      </c>
      <c r="DR121" s="913"/>
      <c r="DS121" s="913"/>
      <c r="DT121" s="913"/>
      <c r="DU121" s="913"/>
      <c r="DV121" s="914">
        <v>29.2</v>
      </c>
      <c r="DW121" s="914"/>
      <c r="DX121" s="914"/>
      <c r="DY121" s="914"/>
      <c r="DZ121" s="915"/>
    </row>
    <row r="122" spans="1:130" s="224" customFormat="1" ht="26.25" customHeight="1" x14ac:dyDescent="0.15">
      <c r="A122" s="1045"/>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4641229</v>
      </c>
      <c r="BR122" s="987"/>
      <c r="BS122" s="987"/>
      <c r="BT122" s="987"/>
      <c r="BU122" s="987"/>
      <c r="BV122" s="987">
        <v>4065473</v>
      </c>
      <c r="BW122" s="987"/>
      <c r="BX122" s="987"/>
      <c r="BY122" s="987"/>
      <c r="BZ122" s="987"/>
      <c r="CA122" s="987">
        <v>4247664</v>
      </c>
      <c r="CB122" s="987"/>
      <c r="CC122" s="987"/>
      <c r="CD122" s="987"/>
      <c r="CE122" s="987"/>
      <c r="CF122" s="1004">
        <v>158.19999999999999</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v>27773</v>
      </c>
      <c r="DH122" s="913"/>
      <c r="DI122" s="913"/>
      <c r="DJ122" s="913"/>
      <c r="DK122" s="913"/>
      <c r="DL122" s="913">
        <v>28426</v>
      </c>
      <c r="DM122" s="913"/>
      <c r="DN122" s="913"/>
      <c r="DO122" s="913"/>
      <c r="DP122" s="913"/>
      <c r="DQ122" s="913">
        <v>35034</v>
      </c>
      <c r="DR122" s="913"/>
      <c r="DS122" s="913"/>
      <c r="DT122" s="913"/>
      <c r="DU122" s="913"/>
      <c r="DV122" s="914">
        <v>1.3</v>
      </c>
      <c r="DW122" s="914"/>
      <c r="DX122" s="914"/>
      <c r="DY122" s="914"/>
      <c r="DZ122" s="915"/>
    </row>
    <row r="123" spans="1:130" s="224" customFormat="1" ht="26.25" customHeight="1" x14ac:dyDescent="0.15">
      <c r="A123" s="1045"/>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452</v>
      </c>
      <c r="BP123" s="992"/>
      <c r="BQ123" s="1051">
        <v>6919678</v>
      </c>
      <c r="BR123" s="1018"/>
      <c r="BS123" s="1018"/>
      <c r="BT123" s="1018"/>
      <c r="BU123" s="1018"/>
      <c r="BV123" s="1018">
        <v>6677557</v>
      </c>
      <c r="BW123" s="1018"/>
      <c r="BX123" s="1018"/>
      <c r="BY123" s="1018"/>
      <c r="BZ123" s="1018"/>
      <c r="CA123" s="1018">
        <v>7174709</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5"/>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453</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83.1</v>
      </c>
      <c r="BR124" s="1014"/>
      <c r="BS124" s="1014"/>
      <c r="BT124" s="1014"/>
      <c r="BU124" s="1014"/>
      <c r="BV124" s="1014">
        <v>74.099999999999994</v>
      </c>
      <c r="BW124" s="1014"/>
      <c r="BX124" s="1014"/>
      <c r="BY124" s="1014"/>
      <c r="BZ124" s="1014"/>
      <c r="CA124" s="1014">
        <v>38.700000000000003</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5"/>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5"/>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2260</v>
      </c>
      <c r="AB126" s="946"/>
      <c r="AC126" s="946"/>
      <c r="AD126" s="946"/>
      <c r="AE126" s="947"/>
      <c r="AF126" s="948">
        <v>2260</v>
      </c>
      <c r="AG126" s="946"/>
      <c r="AH126" s="946"/>
      <c r="AI126" s="946"/>
      <c r="AJ126" s="947"/>
      <c r="AK126" s="948">
        <v>2155</v>
      </c>
      <c r="AL126" s="946"/>
      <c r="AM126" s="946"/>
      <c r="AN126" s="946"/>
      <c r="AO126" s="947"/>
      <c r="AP126" s="949">
        <v>0.1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6"/>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9" t="s">
        <v>459</v>
      </c>
      <c r="AY127" s="1020"/>
      <c r="AZ127" s="1020"/>
      <c r="BA127" s="1020"/>
      <c r="BB127" s="1020"/>
      <c r="BC127" s="1020"/>
      <c r="BD127" s="1020"/>
      <c r="BE127" s="1021"/>
      <c r="BF127" s="1022" t="s">
        <v>460</v>
      </c>
      <c r="BG127" s="1020"/>
      <c r="BH127" s="1020"/>
      <c r="BI127" s="1020"/>
      <c r="BJ127" s="1020"/>
      <c r="BK127" s="1020"/>
      <c r="BL127" s="1021"/>
      <c r="BM127" s="1022" t="s">
        <v>461</v>
      </c>
      <c r="BN127" s="1020"/>
      <c r="BO127" s="1020"/>
      <c r="BP127" s="1020"/>
      <c r="BQ127" s="1020"/>
      <c r="BR127" s="1020"/>
      <c r="BS127" s="1021"/>
      <c r="BT127" s="1022" t="s">
        <v>462</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9" t="s">
        <v>464</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465</v>
      </c>
      <c r="X128" s="1031"/>
      <c r="Y128" s="1031"/>
      <c r="Z128" s="1032"/>
      <c r="AA128" s="1033">
        <v>50045</v>
      </c>
      <c r="AB128" s="1034"/>
      <c r="AC128" s="1034"/>
      <c r="AD128" s="1034"/>
      <c r="AE128" s="1035"/>
      <c r="AF128" s="1036">
        <v>46425</v>
      </c>
      <c r="AG128" s="1034"/>
      <c r="AH128" s="1034"/>
      <c r="AI128" s="1034"/>
      <c r="AJ128" s="1035"/>
      <c r="AK128" s="1036">
        <v>49703</v>
      </c>
      <c r="AL128" s="1034"/>
      <c r="AM128" s="1034"/>
      <c r="AN128" s="1034"/>
      <c r="AO128" s="1035"/>
      <c r="AP128" s="1037"/>
      <c r="AQ128" s="1038"/>
      <c r="AR128" s="1038"/>
      <c r="AS128" s="1038"/>
      <c r="AT128" s="1039"/>
      <c r="AU128" s="226"/>
      <c r="AV128" s="226"/>
      <c r="AW128" s="226"/>
      <c r="AX128" s="883" t="s">
        <v>466</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467</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3359347</v>
      </c>
      <c r="AB129" s="946"/>
      <c r="AC129" s="946"/>
      <c r="AD129" s="946"/>
      <c r="AE129" s="947"/>
      <c r="AF129" s="948">
        <v>3324140</v>
      </c>
      <c r="AG129" s="946"/>
      <c r="AH129" s="946"/>
      <c r="AI129" s="946"/>
      <c r="AJ129" s="947"/>
      <c r="AK129" s="948">
        <v>3287616</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609298</v>
      </c>
      <c r="AB130" s="946"/>
      <c r="AC130" s="946"/>
      <c r="AD130" s="946"/>
      <c r="AE130" s="947"/>
      <c r="AF130" s="948">
        <v>642937</v>
      </c>
      <c r="AG130" s="946"/>
      <c r="AH130" s="946"/>
      <c r="AI130" s="946"/>
      <c r="AJ130" s="947"/>
      <c r="AK130" s="948">
        <v>603147</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13.9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2750049</v>
      </c>
      <c r="AB131" s="973"/>
      <c r="AC131" s="973"/>
      <c r="AD131" s="973"/>
      <c r="AE131" s="974"/>
      <c r="AF131" s="972">
        <v>2681203</v>
      </c>
      <c r="AG131" s="973"/>
      <c r="AH131" s="973"/>
      <c r="AI131" s="973"/>
      <c r="AJ131" s="974"/>
      <c r="AK131" s="972">
        <v>2684469</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4"/>
      <c r="BF131" s="1071">
        <v>38.700000000000003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14.400688860000001</v>
      </c>
      <c r="AB132" s="1084"/>
      <c r="AC132" s="1084"/>
      <c r="AD132" s="1084"/>
      <c r="AE132" s="1085"/>
      <c r="AF132" s="1086">
        <v>13.00569185</v>
      </c>
      <c r="AG132" s="1084"/>
      <c r="AH132" s="1084"/>
      <c r="AI132" s="1084"/>
      <c r="AJ132" s="1085"/>
      <c r="AK132" s="1086">
        <v>14.459433130000001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14.5</v>
      </c>
      <c r="AB133" s="1067"/>
      <c r="AC133" s="1067"/>
      <c r="AD133" s="1067"/>
      <c r="AE133" s="1068"/>
      <c r="AF133" s="1066">
        <v>13.9</v>
      </c>
      <c r="AG133" s="1067"/>
      <c r="AH133" s="1067"/>
      <c r="AI133" s="1067"/>
      <c r="AJ133" s="1068"/>
      <c r="AK133" s="1066">
        <v>13.9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NoW6ngvt5D2nI4o7MW6H3z9YQxGgvKeTTW7KeJz1YeSkQpEP85sTgmD+9TS3TTq2lxBHTTtSvUlF7wzu7w3UQ==" saltValue="hbLIPQmYS+HRpjSDOo4dJ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0" zoomScale="70" zoomScaleNormal="85" zoomScaleSheetLayoutView="70" workbookViewId="0">
      <selection activeCell="AV28" sqref="AV2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1EiJQ1Cnehm1LfmMf9F7ktjIKGk9onAdOg9vV2URpAcON3gigu1SGo7AifY7h28yowOC/OP04tUdOwiyWzo+EQ==" saltValue="lMR08Be7eMaqNSWEkKhVm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Chbf40/u1pPddPi12167ZvlEGIiv4WqgH2iDw99TJdtEfLfeYBtDWmfckBX1QDBKB16VPpXnKBSNMy7TlpBBQ==" saltValue="fTYXQmxoqpV5mNrW3/cCQ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L25" sqref="AL25"/>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1" t="s">
        <v>481</v>
      </c>
      <c r="AP7" s="265"/>
      <c r="AQ7" s="266" t="s">
        <v>482</v>
      </c>
      <c r="AR7" s="267"/>
    </row>
    <row r="8" spans="1:46" x14ac:dyDescent="0.15">
      <c r="A8" s="259"/>
      <c r="AK8" s="268"/>
      <c r="AL8" s="269"/>
      <c r="AM8" s="269"/>
      <c r="AN8" s="270"/>
      <c r="AO8" s="1102"/>
      <c r="AP8" s="271" t="s">
        <v>483</v>
      </c>
      <c r="AQ8" s="272" t="s">
        <v>484</v>
      </c>
      <c r="AR8" s="273" t="s">
        <v>485</v>
      </c>
    </row>
    <row r="9" spans="1:46" x14ac:dyDescent="0.15">
      <c r="A9" s="259"/>
      <c r="AK9" s="1103" t="s">
        <v>486</v>
      </c>
      <c r="AL9" s="1104"/>
      <c r="AM9" s="1104"/>
      <c r="AN9" s="1105"/>
      <c r="AO9" s="274">
        <v>614271</v>
      </c>
      <c r="AP9" s="274">
        <v>131761</v>
      </c>
      <c r="AQ9" s="275">
        <v>243450</v>
      </c>
      <c r="AR9" s="276">
        <v>-45.9</v>
      </c>
    </row>
    <row r="10" spans="1:46" ht="13.5" customHeight="1" x14ac:dyDescent="0.15">
      <c r="A10" s="259"/>
      <c r="AK10" s="1103" t="s">
        <v>487</v>
      </c>
      <c r="AL10" s="1104"/>
      <c r="AM10" s="1104"/>
      <c r="AN10" s="1105"/>
      <c r="AO10" s="277">
        <v>195111</v>
      </c>
      <c r="AP10" s="277">
        <v>41851</v>
      </c>
      <c r="AQ10" s="278">
        <v>36828</v>
      </c>
      <c r="AR10" s="279">
        <v>13.6</v>
      </c>
    </row>
    <row r="11" spans="1:46" ht="13.5" customHeight="1" x14ac:dyDescent="0.15">
      <c r="A11" s="259"/>
      <c r="AK11" s="1103" t="s">
        <v>488</v>
      </c>
      <c r="AL11" s="1104"/>
      <c r="AM11" s="1104"/>
      <c r="AN11" s="1105"/>
      <c r="AO11" s="277" t="s">
        <v>489</v>
      </c>
      <c r="AP11" s="277" t="s">
        <v>489</v>
      </c>
      <c r="AQ11" s="278">
        <v>2575</v>
      </c>
      <c r="AR11" s="279" t="s">
        <v>489</v>
      </c>
    </row>
    <row r="12" spans="1:46" ht="13.5" customHeight="1" x14ac:dyDescent="0.15">
      <c r="A12" s="259"/>
      <c r="AK12" s="1103" t="s">
        <v>490</v>
      </c>
      <c r="AL12" s="1104"/>
      <c r="AM12" s="1104"/>
      <c r="AN12" s="1105"/>
      <c r="AO12" s="277" t="s">
        <v>489</v>
      </c>
      <c r="AP12" s="277" t="s">
        <v>489</v>
      </c>
      <c r="AQ12" s="278" t="s">
        <v>489</v>
      </c>
      <c r="AR12" s="279" t="s">
        <v>489</v>
      </c>
    </row>
    <row r="13" spans="1:46" ht="13.5" customHeight="1" x14ac:dyDescent="0.15">
      <c r="A13" s="259"/>
      <c r="AK13" s="1103" t="s">
        <v>491</v>
      </c>
      <c r="AL13" s="1104"/>
      <c r="AM13" s="1104"/>
      <c r="AN13" s="1105"/>
      <c r="AO13" s="277">
        <v>54194</v>
      </c>
      <c r="AP13" s="277">
        <v>11625</v>
      </c>
      <c r="AQ13" s="278">
        <v>11862</v>
      </c>
      <c r="AR13" s="279">
        <v>-2</v>
      </c>
    </row>
    <row r="14" spans="1:46" ht="13.5" customHeight="1" x14ac:dyDescent="0.15">
      <c r="A14" s="259"/>
      <c r="AK14" s="1103" t="s">
        <v>492</v>
      </c>
      <c r="AL14" s="1104"/>
      <c r="AM14" s="1104"/>
      <c r="AN14" s="1105"/>
      <c r="AO14" s="277">
        <v>4180</v>
      </c>
      <c r="AP14" s="277">
        <v>897</v>
      </c>
      <c r="AQ14" s="278">
        <v>4647</v>
      </c>
      <c r="AR14" s="279">
        <v>-80.7</v>
      </c>
    </row>
    <row r="15" spans="1:46" ht="13.5" customHeight="1" x14ac:dyDescent="0.15">
      <c r="A15" s="259"/>
      <c r="AK15" s="1106" t="s">
        <v>493</v>
      </c>
      <c r="AL15" s="1107"/>
      <c r="AM15" s="1107"/>
      <c r="AN15" s="1108"/>
      <c r="AO15" s="277">
        <v>-22879</v>
      </c>
      <c r="AP15" s="277">
        <v>-4908</v>
      </c>
      <c r="AQ15" s="278">
        <v>-13358</v>
      </c>
      <c r="AR15" s="279">
        <v>-63.3</v>
      </c>
    </row>
    <row r="16" spans="1:46" x14ac:dyDescent="0.15">
      <c r="A16" s="259"/>
      <c r="AK16" s="1106" t="s">
        <v>178</v>
      </c>
      <c r="AL16" s="1107"/>
      <c r="AM16" s="1107"/>
      <c r="AN16" s="1108"/>
      <c r="AO16" s="277">
        <v>844877</v>
      </c>
      <c r="AP16" s="277">
        <v>181226</v>
      </c>
      <c r="AQ16" s="278">
        <v>286004</v>
      </c>
      <c r="AR16" s="279">
        <v>-36.6</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09" t="s">
        <v>498</v>
      </c>
      <c r="AL21" s="1110"/>
      <c r="AM21" s="1110"/>
      <c r="AN21" s="1111"/>
      <c r="AO21" s="289">
        <v>12.87</v>
      </c>
      <c r="AP21" s="290">
        <v>24.25</v>
      </c>
      <c r="AQ21" s="291">
        <v>-11.38</v>
      </c>
      <c r="AS21" s="292"/>
      <c r="AT21" s="288"/>
    </row>
    <row r="22" spans="1:46" s="260" customFormat="1" x14ac:dyDescent="0.15">
      <c r="A22" s="288"/>
      <c r="AK22" s="1109" t="s">
        <v>499</v>
      </c>
      <c r="AL22" s="1110"/>
      <c r="AM22" s="1110"/>
      <c r="AN22" s="1111"/>
      <c r="AO22" s="293">
        <v>96.2</v>
      </c>
      <c r="AP22" s="294">
        <v>95.4</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1" t="s">
        <v>481</v>
      </c>
      <c r="AP30" s="265"/>
      <c r="AQ30" s="266" t="s">
        <v>482</v>
      </c>
      <c r="AR30" s="267"/>
    </row>
    <row r="31" spans="1:46" x14ac:dyDescent="0.15">
      <c r="A31" s="259"/>
      <c r="AK31" s="268"/>
      <c r="AL31" s="269"/>
      <c r="AM31" s="269"/>
      <c r="AN31" s="270"/>
      <c r="AO31" s="1102"/>
      <c r="AP31" s="271" t="s">
        <v>483</v>
      </c>
      <c r="AQ31" s="272" t="s">
        <v>484</v>
      </c>
      <c r="AR31" s="273" t="s">
        <v>485</v>
      </c>
    </row>
    <row r="32" spans="1:46" ht="27" customHeight="1" x14ac:dyDescent="0.15">
      <c r="A32" s="259"/>
      <c r="AK32" s="1117" t="s">
        <v>503</v>
      </c>
      <c r="AL32" s="1118"/>
      <c r="AM32" s="1118"/>
      <c r="AN32" s="1119"/>
      <c r="AO32" s="303">
        <v>694521</v>
      </c>
      <c r="AP32" s="303">
        <v>148975</v>
      </c>
      <c r="AQ32" s="304">
        <v>167387</v>
      </c>
      <c r="AR32" s="305">
        <v>-11</v>
      </c>
    </row>
    <row r="33" spans="1:46" ht="13.5" customHeight="1" x14ac:dyDescent="0.15">
      <c r="A33" s="259"/>
      <c r="AK33" s="1117" t="s">
        <v>504</v>
      </c>
      <c r="AL33" s="1118"/>
      <c r="AM33" s="1118"/>
      <c r="AN33" s="1119"/>
      <c r="AO33" s="303" t="s">
        <v>489</v>
      </c>
      <c r="AP33" s="303" t="s">
        <v>489</v>
      </c>
      <c r="AQ33" s="304" t="s">
        <v>489</v>
      </c>
      <c r="AR33" s="305" t="s">
        <v>489</v>
      </c>
    </row>
    <row r="34" spans="1:46" ht="27" customHeight="1" x14ac:dyDescent="0.15">
      <c r="A34" s="259"/>
      <c r="AK34" s="1117" t="s">
        <v>505</v>
      </c>
      <c r="AL34" s="1118"/>
      <c r="AM34" s="1118"/>
      <c r="AN34" s="1119"/>
      <c r="AO34" s="303" t="s">
        <v>489</v>
      </c>
      <c r="AP34" s="303" t="s">
        <v>489</v>
      </c>
      <c r="AQ34" s="304">
        <v>5</v>
      </c>
      <c r="AR34" s="305" t="s">
        <v>489</v>
      </c>
    </row>
    <row r="35" spans="1:46" ht="27" customHeight="1" x14ac:dyDescent="0.15">
      <c r="A35" s="259"/>
      <c r="AK35" s="1117" t="s">
        <v>506</v>
      </c>
      <c r="AL35" s="1118"/>
      <c r="AM35" s="1118"/>
      <c r="AN35" s="1119"/>
      <c r="AO35" s="303">
        <v>344333</v>
      </c>
      <c r="AP35" s="303">
        <v>73860</v>
      </c>
      <c r="AQ35" s="304">
        <v>34589</v>
      </c>
      <c r="AR35" s="305">
        <v>113.5</v>
      </c>
    </row>
    <row r="36" spans="1:46" ht="27" customHeight="1" x14ac:dyDescent="0.15">
      <c r="A36" s="259"/>
      <c r="AK36" s="1117" t="s">
        <v>507</v>
      </c>
      <c r="AL36" s="1118"/>
      <c r="AM36" s="1118"/>
      <c r="AN36" s="1119"/>
      <c r="AO36" s="303" t="s">
        <v>489</v>
      </c>
      <c r="AP36" s="303" t="s">
        <v>489</v>
      </c>
      <c r="AQ36" s="304">
        <v>2508</v>
      </c>
      <c r="AR36" s="305" t="s">
        <v>489</v>
      </c>
    </row>
    <row r="37" spans="1:46" ht="13.5" customHeight="1" x14ac:dyDescent="0.15">
      <c r="A37" s="259"/>
      <c r="AK37" s="1117" t="s">
        <v>508</v>
      </c>
      <c r="AL37" s="1118"/>
      <c r="AM37" s="1118"/>
      <c r="AN37" s="1119"/>
      <c r="AO37" s="303">
        <v>2155</v>
      </c>
      <c r="AP37" s="303">
        <v>462</v>
      </c>
      <c r="AQ37" s="304">
        <v>1525</v>
      </c>
      <c r="AR37" s="305">
        <v>-69.7</v>
      </c>
    </row>
    <row r="38" spans="1:46" ht="27" customHeight="1" x14ac:dyDescent="0.15">
      <c r="A38" s="259"/>
      <c r="AK38" s="1120" t="s">
        <v>509</v>
      </c>
      <c r="AL38" s="1121"/>
      <c r="AM38" s="1121"/>
      <c r="AN38" s="1122"/>
      <c r="AO38" s="306" t="s">
        <v>489</v>
      </c>
      <c r="AP38" s="306" t="s">
        <v>489</v>
      </c>
      <c r="AQ38" s="307">
        <v>44</v>
      </c>
      <c r="AR38" s="295" t="s">
        <v>489</v>
      </c>
      <c r="AS38" s="302"/>
    </row>
    <row r="39" spans="1:46" x14ac:dyDescent="0.15">
      <c r="A39" s="259"/>
      <c r="AK39" s="1120" t="s">
        <v>510</v>
      </c>
      <c r="AL39" s="1121"/>
      <c r="AM39" s="1121"/>
      <c r="AN39" s="1122"/>
      <c r="AO39" s="303">
        <v>-49703</v>
      </c>
      <c r="AP39" s="303">
        <v>-10661</v>
      </c>
      <c r="AQ39" s="304">
        <v>-7489</v>
      </c>
      <c r="AR39" s="305">
        <v>42.4</v>
      </c>
      <c r="AS39" s="302"/>
    </row>
    <row r="40" spans="1:46" ht="27" customHeight="1" x14ac:dyDescent="0.15">
      <c r="A40" s="259"/>
      <c r="AK40" s="1117" t="s">
        <v>511</v>
      </c>
      <c r="AL40" s="1118"/>
      <c r="AM40" s="1118"/>
      <c r="AN40" s="1119"/>
      <c r="AO40" s="303">
        <v>-603147</v>
      </c>
      <c r="AP40" s="303">
        <v>-129375</v>
      </c>
      <c r="AQ40" s="304">
        <v>-138932</v>
      </c>
      <c r="AR40" s="305">
        <v>-6.9</v>
      </c>
      <c r="AS40" s="302"/>
    </row>
    <row r="41" spans="1:46" x14ac:dyDescent="0.15">
      <c r="A41" s="259"/>
      <c r="AK41" s="1123" t="s">
        <v>288</v>
      </c>
      <c r="AL41" s="1124"/>
      <c r="AM41" s="1124"/>
      <c r="AN41" s="1125"/>
      <c r="AO41" s="303">
        <v>388159</v>
      </c>
      <c r="AP41" s="303">
        <v>83260</v>
      </c>
      <c r="AQ41" s="304">
        <v>59636</v>
      </c>
      <c r="AR41" s="305">
        <v>39.6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12" t="s">
        <v>481</v>
      </c>
      <c r="AN49" s="1114" t="s">
        <v>514</v>
      </c>
      <c r="AO49" s="1115"/>
      <c r="AP49" s="1115"/>
      <c r="AQ49" s="1115"/>
      <c r="AR49" s="1116"/>
    </row>
    <row r="50" spans="1:44" x14ac:dyDescent="0.15">
      <c r="A50" s="259"/>
      <c r="AK50" s="317"/>
      <c r="AL50" s="318"/>
      <c r="AM50" s="1113"/>
      <c r="AN50" s="319" t="s">
        <v>515</v>
      </c>
      <c r="AO50" s="320" t="s">
        <v>516</v>
      </c>
      <c r="AP50" s="321" t="s">
        <v>517</v>
      </c>
      <c r="AQ50" s="322" t="s">
        <v>518</v>
      </c>
      <c r="AR50" s="323" t="s">
        <v>519</v>
      </c>
    </row>
    <row r="51" spans="1:44" x14ac:dyDescent="0.15">
      <c r="A51" s="259"/>
      <c r="AK51" s="315" t="s">
        <v>520</v>
      </c>
      <c r="AL51" s="316"/>
      <c r="AM51" s="324">
        <v>474045</v>
      </c>
      <c r="AN51" s="325">
        <v>93666</v>
      </c>
      <c r="AO51" s="326">
        <v>0.5</v>
      </c>
      <c r="AP51" s="327">
        <v>190274</v>
      </c>
      <c r="AQ51" s="328">
        <v>13.6</v>
      </c>
      <c r="AR51" s="329">
        <v>-13.1</v>
      </c>
    </row>
    <row r="52" spans="1:44" x14ac:dyDescent="0.15">
      <c r="A52" s="259"/>
      <c r="AK52" s="330"/>
      <c r="AL52" s="331" t="s">
        <v>521</v>
      </c>
      <c r="AM52" s="332">
        <v>148217</v>
      </c>
      <c r="AN52" s="333">
        <v>29286</v>
      </c>
      <c r="AO52" s="334">
        <v>188.8</v>
      </c>
      <c r="AP52" s="335">
        <v>88584</v>
      </c>
      <c r="AQ52" s="336">
        <v>7.3</v>
      </c>
      <c r="AR52" s="337">
        <v>181.5</v>
      </c>
    </row>
    <row r="53" spans="1:44" x14ac:dyDescent="0.15">
      <c r="A53" s="259"/>
      <c r="AK53" s="315" t="s">
        <v>522</v>
      </c>
      <c r="AL53" s="316"/>
      <c r="AM53" s="324">
        <v>473199</v>
      </c>
      <c r="AN53" s="325">
        <v>95925</v>
      </c>
      <c r="AO53" s="326">
        <v>2.4</v>
      </c>
      <c r="AP53" s="327">
        <v>301035</v>
      </c>
      <c r="AQ53" s="328">
        <v>58.2</v>
      </c>
      <c r="AR53" s="329">
        <v>-55.8</v>
      </c>
    </row>
    <row r="54" spans="1:44" x14ac:dyDescent="0.15">
      <c r="A54" s="259"/>
      <c r="AK54" s="330"/>
      <c r="AL54" s="331" t="s">
        <v>521</v>
      </c>
      <c r="AM54" s="332">
        <v>131097</v>
      </c>
      <c r="AN54" s="333">
        <v>26576</v>
      </c>
      <c r="AO54" s="334">
        <v>-9.3000000000000007</v>
      </c>
      <c r="AP54" s="335">
        <v>154376</v>
      </c>
      <c r="AQ54" s="336">
        <v>74.3</v>
      </c>
      <c r="AR54" s="337">
        <v>-83.6</v>
      </c>
    </row>
    <row r="55" spans="1:44" x14ac:dyDescent="0.15">
      <c r="A55" s="259"/>
      <c r="AK55" s="315" t="s">
        <v>523</v>
      </c>
      <c r="AL55" s="316"/>
      <c r="AM55" s="324">
        <v>514399</v>
      </c>
      <c r="AN55" s="325">
        <v>105604</v>
      </c>
      <c r="AO55" s="326">
        <v>10.1</v>
      </c>
      <c r="AP55" s="327">
        <v>277467</v>
      </c>
      <c r="AQ55" s="328">
        <v>-7.8</v>
      </c>
      <c r="AR55" s="329">
        <v>17.899999999999999</v>
      </c>
    </row>
    <row r="56" spans="1:44" x14ac:dyDescent="0.15">
      <c r="A56" s="259"/>
      <c r="AK56" s="330"/>
      <c r="AL56" s="331" t="s">
        <v>521</v>
      </c>
      <c r="AM56" s="332">
        <v>69622</v>
      </c>
      <c r="AN56" s="333">
        <v>14293</v>
      </c>
      <c r="AO56" s="334">
        <v>-46.2</v>
      </c>
      <c r="AP56" s="335">
        <v>128378</v>
      </c>
      <c r="AQ56" s="336">
        <v>-16.8</v>
      </c>
      <c r="AR56" s="337">
        <v>-29.4</v>
      </c>
    </row>
    <row r="57" spans="1:44" x14ac:dyDescent="0.15">
      <c r="A57" s="259"/>
      <c r="AK57" s="315" t="s">
        <v>524</v>
      </c>
      <c r="AL57" s="316"/>
      <c r="AM57" s="324">
        <v>617492</v>
      </c>
      <c r="AN57" s="325">
        <v>129101</v>
      </c>
      <c r="AO57" s="326">
        <v>22.3</v>
      </c>
      <c r="AP57" s="327">
        <v>282256</v>
      </c>
      <c r="AQ57" s="328">
        <v>1.7</v>
      </c>
      <c r="AR57" s="329">
        <v>20.6</v>
      </c>
    </row>
    <row r="58" spans="1:44" x14ac:dyDescent="0.15">
      <c r="A58" s="259"/>
      <c r="AK58" s="330"/>
      <c r="AL58" s="331" t="s">
        <v>521</v>
      </c>
      <c r="AM58" s="332">
        <v>116109</v>
      </c>
      <c r="AN58" s="333">
        <v>24275</v>
      </c>
      <c r="AO58" s="334">
        <v>69.8</v>
      </c>
      <c r="AP58" s="335">
        <v>145453</v>
      </c>
      <c r="AQ58" s="336">
        <v>13.3</v>
      </c>
      <c r="AR58" s="337">
        <v>56.5</v>
      </c>
    </row>
    <row r="59" spans="1:44" x14ac:dyDescent="0.15">
      <c r="A59" s="259"/>
      <c r="AK59" s="315" t="s">
        <v>525</v>
      </c>
      <c r="AL59" s="316"/>
      <c r="AM59" s="324">
        <v>445900</v>
      </c>
      <c r="AN59" s="325">
        <v>95646</v>
      </c>
      <c r="AO59" s="326">
        <v>-25.9</v>
      </c>
      <c r="AP59" s="327">
        <v>295341</v>
      </c>
      <c r="AQ59" s="328">
        <v>4.5999999999999996</v>
      </c>
      <c r="AR59" s="329">
        <v>-30.5</v>
      </c>
    </row>
    <row r="60" spans="1:44" x14ac:dyDescent="0.15">
      <c r="A60" s="259"/>
      <c r="AK60" s="330"/>
      <c r="AL60" s="331" t="s">
        <v>521</v>
      </c>
      <c r="AM60" s="332">
        <v>143486</v>
      </c>
      <c r="AN60" s="333">
        <v>30778</v>
      </c>
      <c r="AO60" s="334">
        <v>26.8</v>
      </c>
      <c r="AP60" s="335">
        <v>137402</v>
      </c>
      <c r="AQ60" s="336">
        <v>-5.5</v>
      </c>
      <c r="AR60" s="337">
        <v>32.299999999999997</v>
      </c>
    </row>
    <row r="61" spans="1:44" x14ac:dyDescent="0.15">
      <c r="A61" s="259"/>
      <c r="AK61" s="315" t="s">
        <v>526</v>
      </c>
      <c r="AL61" s="338"/>
      <c r="AM61" s="324">
        <v>505007</v>
      </c>
      <c r="AN61" s="325">
        <v>103988</v>
      </c>
      <c r="AO61" s="326">
        <v>1.9</v>
      </c>
      <c r="AP61" s="327">
        <v>269275</v>
      </c>
      <c r="AQ61" s="339">
        <v>14.1</v>
      </c>
      <c r="AR61" s="329">
        <v>-12.2</v>
      </c>
    </row>
    <row r="62" spans="1:44" x14ac:dyDescent="0.15">
      <c r="A62" s="259"/>
      <c r="AK62" s="330"/>
      <c r="AL62" s="331" t="s">
        <v>521</v>
      </c>
      <c r="AM62" s="332">
        <v>121706</v>
      </c>
      <c r="AN62" s="333">
        <v>25042</v>
      </c>
      <c r="AO62" s="334">
        <v>46</v>
      </c>
      <c r="AP62" s="335">
        <v>130839</v>
      </c>
      <c r="AQ62" s="336">
        <v>14.5</v>
      </c>
      <c r="AR62" s="337">
        <v>31.5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WMVutLf16AiNTU9xhjDpZKHZmXbE+gjS5xXJUZ9/pYlpC5SLuNvIg4McJ+ec6JBIDbbhp8zuUAhyZYr30KMLg==" saltValue="HvklItVypKVvnudWv6Ch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election activeCell="BJ76" sqref="BJ76"/>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aV7vNw9LYm7leowr3bHuz5gZoeDkaud5UCNb4KBAEMcolWYF8XjJdTrMlQgK4To+QnYNQyrii9TSJJUDNIClRg==" saltValue="Grjb3Z4ZyJxFMYI7Ynp93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9"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o1hYbGMYqQOY3y29Y5bbS7tngXrJx2N7Sn0JwWiagKp89DKk91Cft7zC3/U05T/k9vli+e4HyBU/UBBrT2q33g==" saltValue="c+QAI8Uo5/pMcv7FbNb3T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7" zoomScale="55" zoomScaleNormal="55" zoomScaleSheetLayoutView="100" workbookViewId="0">
      <selection activeCell="P41" sqref="P4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15.32</v>
      </c>
      <c r="G47" s="12">
        <v>22.66</v>
      </c>
      <c r="H47" s="12">
        <v>26.12</v>
      </c>
      <c r="I47" s="12">
        <v>31.28</v>
      </c>
      <c r="J47" s="13">
        <v>33.08</v>
      </c>
    </row>
    <row r="48" spans="2:10" ht="57.75" customHeight="1" x14ac:dyDescent="0.15">
      <c r="B48" s="14"/>
      <c r="C48" s="1128" t="s">
        <v>4</v>
      </c>
      <c r="D48" s="1128"/>
      <c r="E48" s="1129"/>
      <c r="F48" s="15">
        <v>3.86</v>
      </c>
      <c r="G48" s="16">
        <v>3.54</v>
      </c>
      <c r="H48" s="16">
        <v>2.14</v>
      </c>
      <c r="I48" s="16">
        <v>2.7</v>
      </c>
      <c r="J48" s="17">
        <v>3.68</v>
      </c>
    </row>
    <row r="49" spans="2:10" ht="57.75" customHeight="1" thickBot="1" x14ac:dyDescent="0.2">
      <c r="B49" s="18"/>
      <c r="C49" s="1130" t="s">
        <v>5</v>
      </c>
      <c r="D49" s="1130"/>
      <c r="E49" s="1131"/>
      <c r="F49" s="19">
        <v>0.81</v>
      </c>
      <c r="G49" s="20">
        <v>6.89</v>
      </c>
      <c r="H49" s="20">
        <v>3.86</v>
      </c>
      <c r="I49" s="20">
        <v>5.42</v>
      </c>
      <c r="J49" s="21">
        <v>3.11</v>
      </c>
    </row>
    <row r="50" spans="2:10" x14ac:dyDescent="0.15"/>
  </sheetData>
  <sheetProtection algorithmName="SHA-512" hashValue="hnRSdr2q07cpxzoXN4QeQZvw903zuSaxRP6BuY0sutcWo9sErcX1OXhyR18HTR7VqeNLxgjSvNFkrUlGFe/KHg==" saltValue="1S4vJwUu9qtGTvzVcGE5X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2025-03-12T08:09:25Z</cp:lastPrinted>
  <dcterms:created xsi:type="dcterms:W3CDTF">2025-02-19T00:08:57Z</dcterms:created>
  <dcterms:modified xsi:type="dcterms:W3CDTF">2025-09-25T07:04:01Z</dcterms:modified>
  <cp:category/>
</cp:coreProperties>
</file>