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/>
  <mc:AlternateContent xmlns:mc="http://schemas.openxmlformats.org/markup-compatibility/2006">
    <mc:Choice Requires="x15">
      <x15ac:absPath xmlns:x15ac="http://schemas.microsoft.com/office/spreadsheetml/2010/11/ac" url="\\192.172.40.247\庶務財政\管財\101　公共施設総合管理計画\由仁町公共施設カルテ\R6\"/>
    </mc:Choice>
  </mc:AlternateContent>
  <xr:revisionPtr revIDLastSave="0" documentId="13_ncr:1_{E550B8DC-4573-4DFF-9ECF-18B0BBE0B30F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別紙" sheetId="2" r:id="rId1"/>
    <sheet name="01" sheetId="3" r:id="rId2"/>
    <sheet name="02" sheetId="64" r:id="rId3"/>
    <sheet name="03" sheetId="63" r:id="rId4"/>
    <sheet name="04" sheetId="75" r:id="rId5"/>
    <sheet name="05" sheetId="74" r:id="rId6"/>
    <sheet name="06" sheetId="8" r:id="rId7"/>
    <sheet name="07" sheetId="9" r:id="rId8"/>
    <sheet name="08" sheetId="10" r:id="rId9"/>
    <sheet name="09" sheetId="11" r:id="rId10"/>
    <sheet name="10" sheetId="12" r:id="rId11"/>
    <sheet name="11" sheetId="13" r:id="rId12"/>
    <sheet name="12" sheetId="73" r:id="rId13"/>
    <sheet name="13" sheetId="72" r:id="rId14"/>
    <sheet name="14" sheetId="71" r:id="rId15"/>
    <sheet name="15" sheetId="17" r:id="rId16"/>
    <sheet name="16" sheetId="18" r:id="rId17"/>
    <sheet name="17" sheetId="19" r:id="rId18"/>
    <sheet name="18" sheetId="20" r:id="rId19"/>
    <sheet name="19" sheetId="70" r:id="rId20"/>
    <sheet name="20" sheetId="69" r:id="rId21"/>
    <sheet name="21" sheetId="68" r:id="rId22"/>
    <sheet name="22" sheetId="67" r:id="rId23"/>
    <sheet name="23" sheetId="66" r:id="rId24"/>
    <sheet name="24" sheetId="29" r:id="rId25"/>
    <sheet name="25" sheetId="42" r:id="rId26"/>
    <sheet name="26" sheetId="43" r:id="rId27"/>
    <sheet name="27" sheetId="44" r:id="rId28"/>
    <sheet name="28" sheetId="45" r:id="rId29"/>
    <sheet name="29" sheetId="46" r:id="rId30"/>
    <sheet name="30" sheetId="25" r:id="rId31"/>
    <sheet name="31" sheetId="47" r:id="rId32"/>
    <sheet name="32" sheetId="48" r:id="rId33"/>
    <sheet name="33" sheetId="49" r:id="rId34"/>
    <sheet name="34" sheetId="50" r:id="rId35"/>
    <sheet name="35" sheetId="51" r:id="rId36"/>
    <sheet name="36" sheetId="52" r:id="rId37"/>
    <sheet name="37" sheetId="53" r:id="rId38"/>
    <sheet name="38" sheetId="54" r:id="rId39"/>
    <sheet name="39" sheetId="55" r:id="rId40"/>
    <sheet name="40" sheetId="56" r:id="rId41"/>
    <sheet name="41" sheetId="57" r:id="rId42"/>
    <sheet name="42" sheetId="58" r:id="rId43"/>
    <sheet name="43" sheetId="59" r:id="rId44"/>
    <sheet name="44" sheetId="60" r:id="rId45"/>
    <sheet name="45" sheetId="61" r:id="rId46"/>
    <sheet name="46" sheetId="65" r:id="rId47"/>
    <sheet name="様式" sheetId="1" state="hidden" r:id="rId48"/>
  </sheets>
  <definedNames>
    <definedName name="_xlnm.Print_Area" localSheetId="0">別紙!$A$1:$G$60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" i="3" l="1"/>
  <c r="E3" i="64"/>
  <c r="S23" i="3"/>
  <c r="E8" i="75" l="1"/>
  <c r="E7" i="75"/>
  <c r="E6" i="75"/>
  <c r="E5" i="75"/>
  <c r="E4" i="75"/>
  <c r="E3" i="75"/>
  <c r="F2" i="75"/>
  <c r="E8" i="74"/>
  <c r="E7" i="74"/>
  <c r="E6" i="74"/>
  <c r="E5" i="74"/>
  <c r="E4" i="74"/>
  <c r="E3" i="74"/>
  <c r="F2" i="74"/>
  <c r="E8" i="73"/>
  <c r="E7" i="73"/>
  <c r="E6" i="73"/>
  <c r="E5" i="73"/>
  <c r="E4" i="73"/>
  <c r="E3" i="73"/>
  <c r="F2" i="73"/>
  <c r="E8" i="72"/>
  <c r="E7" i="72"/>
  <c r="E6" i="72"/>
  <c r="E5" i="72"/>
  <c r="E4" i="72"/>
  <c r="E3" i="72"/>
  <c r="F2" i="72"/>
  <c r="E8" i="71"/>
  <c r="E7" i="71"/>
  <c r="E6" i="71"/>
  <c r="E5" i="71"/>
  <c r="E4" i="71"/>
  <c r="E3" i="71"/>
  <c r="F2" i="71"/>
  <c r="W29" i="75"/>
  <c r="W28" i="75"/>
  <c r="S24" i="75"/>
  <c r="O24" i="75"/>
  <c r="K24" i="75"/>
  <c r="W24" i="75" s="1"/>
  <c r="W23" i="75"/>
  <c r="W22" i="75"/>
  <c r="W21" i="75"/>
  <c r="W20" i="75"/>
  <c r="W19" i="75"/>
  <c r="W18" i="75"/>
  <c r="W17" i="75"/>
  <c r="W16" i="75"/>
  <c r="S15" i="75"/>
  <c r="O15" i="75"/>
  <c r="K15" i="75"/>
  <c r="W15" i="75" s="1"/>
  <c r="W14" i="75"/>
  <c r="W13" i="75"/>
  <c r="W12" i="75"/>
  <c r="W29" i="74"/>
  <c r="W28" i="74"/>
  <c r="S24" i="74"/>
  <c r="O24" i="74"/>
  <c r="K24" i="74"/>
  <c r="W24" i="74" s="1"/>
  <c r="W23" i="74"/>
  <c r="W22" i="74"/>
  <c r="W21" i="74"/>
  <c r="W20" i="74"/>
  <c r="W19" i="74"/>
  <c r="W18" i="74"/>
  <c r="W17" i="74"/>
  <c r="W16" i="74"/>
  <c r="S15" i="74"/>
  <c r="O15" i="74"/>
  <c r="K15" i="74"/>
  <c r="W15" i="74" s="1"/>
  <c r="W14" i="74"/>
  <c r="W13" i="74"/>
  <c r="W12" i="74"/>
  <c r="W32" i="73"/>
  <c r="W31" i="73"/>
  <c r="W30" i="73"/>
  <c r="W29" i="73"/>
  <c r="W28" i="73"/>
  <c r="S24" i="73"/>
  <c r="K24" i="73"/>
  <c r="O23" i="73"/>
  <c r="O24" i="73" s="1"/>
  <c r="W24" i="73" s="1"/>
  <c r="W22" i="73"/>
  <c r="W21" i="73"/>
  <c r="W20" i="73"/>
  <c r="W19" i="73"/>
  <c r="W18" i="73"/>
  <c r="W17" i="73"/>
  <c r="W16" i="73"/>
  <c r="S15" i="73"/>
  <c r="O15" i="73"/>
  <c r="K15" i="73"/>
  <c r="W14" i="73"/>
  <c r="W13" i="73"/>
  <c r="W12" i="73"/>
  <c r="W29" i="72"/>
  <c r="W28" i="72"/>
  <c r="S24" i="72"/>
  <c r="O24" i="72"/>
  <c r="W24" i="72" s="1"/>
  <c r="K24" i="72"/>
  <c r="W23" i="72"/>
  <c r="W22" i="72"/>
  <c r="W21" i="72"/>
  <c r="W20" i="72"/>
  <c r="W19" i="72"/>
  <c r="W18" i="72"/>
  <c r="W17" i="72"/>
  <c r="W16" i="72"/>
  <c r="S15" i="72"/>
  <c r="O15" i="72"/>
  <c r="W15" i="72" s="1"/>
  <c r="K15" i="72"/>
  <c r="W14" i="72"/>
  <c r="W13" i="72"/>
  <c r="W12" i="72"/>
  <c r="W29" i="71"/>
  <c r="W28" i="71"/>
  <c r="S24" i="71"/>
  <c r="O24" i="71"/>
  <c r="W24" i="71" s="1"/>
  <c r="K24" i="71"/>
  <c r="W23" i="71"/>
  <c r="W22" i="71"/>
  <c r="W21" i="71"/>
  <c r="W20" i="71"/>
  <c r="W19" i="71"/>
  <c r="W18" i="71"/>
  <c r="W17" i="71"/>
  <c r="W16" i="71"/>
  <c r="S15" i="71"/>
  <c r="O15" i="71"/>
  <c r="W15" i="71" s="1"/>
  <c r="K15" i="71"/>
  <c r="W14" i="71"/>
  <c r="W13" i="71"/>
  <c r="W12" i="71"/>
  <c r="E8" i="70"/>
  <c r="E7" i="70"/>
  <c r="E6" i="70"/>
  <c r="E5" i="70"/>
  <c r="E4" i="70"/>
  <c r="E3" i="70"/>
  <c r="F2" i="70"/>
  <c r="E8" i="69"/>
  <c r="E7" i="69"/>
  <c r="E6" i="69"/>
  <c r="E5" i="69"/>
  <c r="E4" i="69"/>
  <c r="E3" i="69"/>
  <c r="F2" i="69"/>
  <c r="W28" i="70"/>
  <c r="S24" i="70"/>
  <c r="O24" i="70"/>
  <c r="K24" i="70"/>
  <c r="W24" i="70" s="1"/>
  <c r="W23" i="70"/>
  <c r="W22" i="70"/>
  <c r="W21" i="70"/>
  <c r="W20" i="70"/>
  <c r="W19" i="70"/>
  <c r="W18" i="70"/>
  <c r="W17" i="70"/>
  <c r="W16" i="70"/>
  <c r="S15" i="70"/>
  <c r="O15" i="70"/>
  <c r="K15" i="70"/>
  <c r="W15" i="70" s="1"/>
  <c r="W14" i="70"/>
  <c r="W13" i="70"/>
  <c r="W12" i="70"/>
  <c r="W28" i="69"/>
  <c r="S24" i="69"/>
  <c r="O24" i="69"/>
  <c r="W24" i="69" s="1"/>
  <c r="K24" i="69"/>
  <c r="W23" i="69"/>
  <c r="W22" i="69"/>
  <c r="W21" i="69"/>
  <c r="W20" i="69"/>
  <c r="W19" i="69"/>
  <c r="W18" i="69"/>
  <c r="W17" i="69"/>
  <c r="W16" i="69"/>
  <c r="S15" i="69"/>
  <c r="O15" i="69"/>
  <c r="W15" i="69" s="1"/>
  <c r="K15" i="69"/>
  <c r="W14" i="69"/>
  <c r="W13" i="69"/>
  <c r="W12" i="69"/>
  <c r="W15" i="73" l="1"/>
  <c r="W23" i="73"/>
  <c r="E8" i="68" l="1"/>
  <c r="E7" i="68"/>
  <c r="E6" i="68"/>
  <c r="E5" i="68"/>
  <c r="E4" i="68"/>
  <c r="E3" i="68"/>
  <c r="F2" i="68"/>
  <c r="E8" i="67"/>
  <c r="E7" i="67"/>
  <c r="E6" i="67"/>
  <c r="E5" i="67"/>
  <c r="E4" i="67"/>
  <c r="E3" i="67"/>
  <c r="F2" i="67"/>
  <c r="E8" i="66"/>
  <c r="E7" i="66"/>
  <c r="E6" i="66"/>
  <c r="E5" i="66"/>
  <c r="E4" i="66"/>
  <c r="E3" i="66"/>
  <c r="F2" i="66"/>
  <c r="W28" i="68"/>
  <c r="S24" i="68"/>
  <c r="O24" i="68"/>
  <c r="K24" i="68"/>
  <c r="W24" i="68" s="1"/>
  <c r="W23" i="68"/>
  <c r="W22" i="68"/>
  <c r="W21" i="68"/>
  <c r="W20" i="68"/>
  <c r="W19" i="68"/>
  <c r="W18" i="68"/>
  <c r="W17" i="68"/>
  <c r="W16" i="68"/>
  <c r="S15" i="68"/>
  <c r="O15" i="68"/>
  <c r="K15" i="68"/>
  <c r="W15" i="68" s="1"/>
  <c r="W14" i="68"/>
  <c r="W13" i="68"/>
  <c r="W12" i="68"/>
  <c r="W29" i="67"/>
  <c r="W28" i="67"/>
  <c r="S24" i="67"/>
  <c r="O24" i="67"/>
  <c r="W24" i="67" s="1"/>
  <c r="K24" i="67"/>
  <c r="W23" i="67"/>
  <c r="W22" i="67"/>
  <c r="W21" i="67"/>
  <c r="W20" i="67"/>
  <c r="W19" i="67"/>
  <c r="W18" i="67"/>
  <c r="W17" i="67"/>
  <c r="W16" i="67"/>
  <c r="S15" i="67"/>
  <c r="O15" i="67"/>
  <c r="W15" i="67" s="1"/>
  <c r="K15" i="67"/>
  <c r="W14" i="67"/>
  <c r="W13" i="67"/>
  <c r="W12" i="67"/>
  <c r="W28" i="66"/>
  <c r="S24" i="66"/>
  <c r="W24" i="66" s="1"/>
  <c r="O24" i="66"/>
  <c r="K24" i="66"/>
  <c r="W23" i="66"/>
  <c r="W22" i="66"/>
  <c r="W21" i="66"/>
  <c r="W20" i="66"/>
  <c r="W19" i="66"/>
  <c r="W18" i="66"/>
  <c r="W17" i="66"/>
  <c r="W16" i="66"/>
  <c r="S15" i="66"/>
  <c r="W15" i="66" s="1"/>
  <c r="O15" i="66"/>
  <c r="K15" i="66"/>
  <c r="W14" i="66"/>
  <c r="W13" i="66"/>
  <c r="W12" i="66"/>
  <c r="E8" i="65" l="1"/>
  <c r="E7" i="65"/>
  <c r="E6" i="65"/>
  <c r="E5" i="65"/>
  <c r="E4" i="65"/>
  <c r="E3" i="65"/>
  <c r="F2" i="65"/>
  <c r="W29" i="65"/>
  <c r="W28" i="65"/>
  <c r="W24" i="65"/>
  <c r="S24" i="65"/>
  <c r="O24" i="65"/>
  <c r="K24" i="65"/>
  <c r="W23" i="65"/>
  <c r="W22" i="65"/>
  <c r="W21" i="65"/>
  <c r="W20" i="65"/>
  <c r="W19" i="65"/>
  <c r="W18" i="65"/>
  <c r="W17" i="65"/>
  <c r="W16" i="65"/>
  <c r="W15" i="65"/>
  <c r="S15" i="65"/>
  <c r="O15" i="65"/>
  <c r="K15" i="65"/>
  <c r="W14" i="65"/>
  <c r="W13" i="65"/>
  <c r="W12" i="65"/>
  <c r="E8" i="64"/>
  <c r="E7" i="64"/>
  <c r="E6" i="64"/>
  <c r="E5" i="64"/>
  <c r="E4" i="64"/>
  <c r="F2" i="64"/>
  <c r="W28" i="64"/>
  <c r="S24" i="64"/>
  <c r="O24" i="64"/>
  <c r="K24" i="64"/>
  <c r="W24" i="64" s="1"/>
  <c r="W23" i="64"/>
  <c r="W22" i="64"/>
  <c r="W21" i="64"/>
  <c r="W20" i="64"/>
  <c r="W19" i="64"/>
  <c r="W18" i="64"/>
  <c r="W17" i="64"/>
  <c r="W16" i="64"/>
  <c r="S15" i="64"/>
  <c r="O15" i="64"/>
  <c r="K15" i="64"/>
  <c r="W15" i="64" s="1"/>
  <c r="W14" i="64"/>
  <c r="W13" i="64"/>
  <c r="W12" i="64"/>
  <c r="E8" i="63"/>
  <c r="E7" i="63"/>
  <c r="E6" i="63"/>
  <c r="E5" i="63"/>
  <c r="E4" i="63"/>
  <c r="E3" i="63"/>
  <c r="F2" i="63"/>
  <c r="W28" i="63"/>
  <c r="S24" i="63"/>
  <c r="O24" i="63"/>
  <c r="K24" i="63"/>
  <c r="W24" i="63" s="1"/>
  <c r="W23" i="63"/>
  <c r="W22" i="63"/>
  <c r="W21" i="63"/>
  <c r="W20" i="63"/>
  <c r="W19" i="63"/>
  <c r="W18" i="63"/>
  <c r="W17" i="63"/>
  <c r="W16" i="63"/>
  <c r="S15" i="63"/>
  <c r="O15" i="63"/>
  <c r="K15" i="63"/>
  <c r="W15" i="63" s="1"/>
  <c r="W14" i="63"/>
  <c r="W13" i="63"/>
  <c r="W12" i="63"/>
  <c r="S24" i="17"/>
  <c r="S15" i="17"/>
  <c r="S24" i="18"/>
  <c r="S15" i="18"/>
  <c r="S24" i="19"/>
  <c r="S15" i="19"/>
  <c r="S15" i="20"/>
  <c r="E8" i="25"/>
  <c r="E7" i="25"/>
  <c r="E6" i="25"/>
  <c r="E5" i="25"/>
  <c r="E4" i="25"/>
  <c r="E3" i="25"/>
  <c r="S24" i="59"/>
  <c r="S15" i="59"/>
  <c r="S24" i="60"/>
  <c r="S15" i="60"/>
  <c r="W28" i="61"/>
  <c r="O24" i="61"/>
  <c r="S24" i="61"/>
  <c r="K24" i="61"/>
  <c r="W23" i="61"/>
  <c r="W22" i="61"/>
  <c r="W21" i="61"/>
  <c r="W20" i="61"/>
  <c r="W19" i="61"/>
  <c r="W18" i="61"/>
  <c r="W17" i="61"/>
  <c r="W16" i="61"/>
  <c r="S15" i="61"/>
  <c r="O15" i="61"/>
  <c r="K15" i="61"/>
  <c r="W15" i="61" s="1"/>
  <c r="W14" i="61"/>
  <c r="W13" i="61"/>
  <c r="W12" i="61"/>
  <c r="W24" i="61" l="1"/>
  <c r="W29" i="1" l="1"/>
  <c r="W28" i="1"/>
  <c r="W24" i="1"/>
  <c r="S24" i="1"/>
  <c r="O24" i="1"/>
  <c r="K24" i="1"/>
  <c r="W23" i="1"/>
  <c r="W22" i="1"/>
  <c r="W21" i="1"/>
  <c r="W20" i="1"/>
  <c r="W19" i="1"/>
  <c r="W18" i="1"/>
  <c r="W17" i="1"/>
  <c r="W16" i="1"/>
  <c r="W15" i="1"/>
  <c r="S15" i="1"/>
  <c r="O15" i="1"/>
  <c r="K15" i="1"/>
  <c r="W14" i="1"/>
  <c r="W13" i="1"/>
  <c r="W12" i="1"/>
  <c r="W28" i="3"/>
  <c r="S24" i="3"/>
  <c r="O23" i="3"/>
  <c r="O24" i="3" s="1"/>
  <c r="K23" i="3"/>
  <c r="K24" i="3" s="1"/>
  <c r="W22" i="3"/>
  <c r="W21" i="3"/>
  <c r="W20" i="3"/>
  <c r="W19" i="3"/>
  <c r="W18" i="3"/>
  <c r="W17" i="3"/>
  <c r="W16" i="3"/>
  <c r="S15" i="3"/>
  <c r="O15" i="3"/>
  <c r="K15" i="3"/>
  <c r="W14" i="3"/>
  <c r="W13" i="3"/>
  <c r="W12" i="3"/>
  <c r="E8" i="3"/>
  <c r="E7" i="3"/>
  <c r="E6" i="3"/>
  <c r="E5" i="3"/>
  <c r="E4" i="3"/>
  <c r="E3" i="3"/>
  <c r="W28" i="8"/>
  <c r="S24" i="8"/>
  <c r="W24" i="8" s="1"/>
  <c r="O24" i="8"/>
  <c r="K24" i="8"/>
  <c r="W23" i="8"/>
  <c r="W22" i="8"/>
  <c r="W21" i="8"/>
  <c r="W20" i="8"/>
  <c r="W19" i="8"/>
  <c r="W18" i="8"/>
  <c r="W17" i="8"/>
  <c r="W16" i="8"/>
  <c r="S15" i="8"/>
  <c r="W15" i="8" s="1"/>
  <c r="O15" i="8"/>
  <c r="K15" i="8"/>
  <c r="W14" i="8"/>
  <c r="W13" i="8"/>
  <c r="W12" i="8"/>
  <c r="E8" i="8"/>
  <c r="E7" i="8"/>
  <c r="E6" i="8"/>
  <c r="E5" i="8"/>
  <c r="E4" i="8"/>
  <c r="E3" i="8"/>
  <c r="F2" i="8"/>
  <c r="W28" i="9"/>
  <c r="S24" i="9"/>
  <c r="W24" i="9" s="1"/>
  <c r="O24" i="9"/>
  <c r="K24" i="9"/>
  <c r="W23" i="9"/>
  <c r="W22" i="9"/>
  <c r="W21" i="9"/>
  <c r="W20" i="9"/>
  <c r="W19" i="9"/>
  <c r="W18" i="9"/>
  <c r="W17" i="9"/>
  <c r="W16" i="9"/>
  <c r="S15" i="9"/>
  <c r="W15" i="9" s="1"/>
  <c r="O15" i="9"/>
  <c r="K15" i="9"/>
  <c r="W14" i="9"/>
  <c r="W13" i="9"/>
  <c r="W12" i="9"/>
  <c r="E8" i="9"/>
  <c r="E7" i="9"/>
  <c r="E6" i="9"/>
  <c r="E5" i="9"/>
  <c r="E4" i="9"/>
  <c r="E3" i="9"/>
  <c r="F2" i="9"/>
  <c r="W28" i="10"/>
  <c r="S24" i="10"/>
  <c r="W24" i="10" s="1"/>
  <c r="O24" i="10"/>
  <c r="K24" i="10"/>
  <c r="W23" i="10"/>
  <c r="W22" i="10"/>
  <c r="W21" i="10"/>
  <c r="W20" i="10"/>
  <c r="W19" i="10"/>
  <c r="W18" i="10"/>
  <c r="W17" i="10"/>
  <c r="W16" i="10"/>
  <c r="S15" i="10"/>
  <c r="W15" i="10" s="1"/>
  <c r="O15" i="10"/>
  <c r="K15" i="10"/>
  <c r="W14" i="10"/>
  <c r="W13" i="10"/>
  <c r="W12" i="10"/>
  <c r="E8" i="10"/>
  <c r="E7" i="10"/>
  <c r="E6" i="10"/>
  <c r="E5" i="10"/>
  <c r="E4" i="10"/>
  <c r="E3" i="10"/>
  <c r="F2" i="10"/>
  <c r="W28" i="11"/>
  <c r="S24" i="11"/>
  <c r="W24" i="11" s="1"/>
  <c r="O24" i="11"/>
  <c r="K24" i="11"/>
  <c r="W23" i="11"/>
  <c r="W22" i="11"/>
  <c r="W21" i="11"/>
  <c r="W20" i="11"/>
  <c r="W19" i="11"/>
  <c r="W18" i="11"/>
  <c r="W17" i="11"/>
  <c r="W16" i="11"/>
  <c r="S15" i="11"/>
  <c r="W15" i="11" s="1"/>
  <c r="O15" i="11"/>
  <c r="K15" i="11"/>
  <c r="W14" i="11"/>
  <c r="W13" i="11"/>
  <c r="W12" i="11"/>
  <c r="E8" i="11"/>
  <c r="E7" i="11"/>
  <c r="E6" i="11"/>
  <c r="E5" i="11"/>
  <c r="E4" i="11"/>
  <c r="E3" i="11"/>
  <c r="F2" i="11"/>
  <c r="W28" i="12"/>
  <c r="S24" i="12"/>
  <c r="W24" i="12" s="1"/>
  <c r="O24" i="12"/>
  <c r="K24" i="12"/>
  <c r="W23" i="12"/>
  <c r="W22" i="12"/>
  <c r="W21" i="12"/>
  <c r="W20" i="12"/>
  <c r="W19" i="12"/>
  <c r="W18" i="12"/>
  <c r="W17" i="12"/>
  <c r="W16" i="12"/>
  <c r="S15" i="12"/>
  <c r="W15" i="12" s="1"/>
  <c r="O15" i="12"/>
  <c r="K15" i="12"/>
  <c r="W14" i="12"/>
  <c r="W13" i="12"/>
  <c r="W12" i="12"/>
  <c r="E8" i="12"/>
  <c r="E7" i="12"/>
  <c r="E6" i="12"/>
  <c r="E5" i="12"/>
  <c r="E4" i="12"/>
  <c r="E3" i="12"/>
  <c r="F2" i="12"/>
  <c r="W28" i="13"/>
  <c r="S24" i="13"/>
  <c r="W24" i="13" s="1"/>
  <c r="O24" i="13"/>
  <c r="K24" i="13"/>
  <c r="W23" i="13"/>
  <c r="W22" i="13"/>
  <c r="W21" i="13"/>
  <c r="W20" i="13"/>
  <c r="W19" i="13"/>
  <c r="W18" i="13"/>
  <c r="W17" i="13"/>
  <c r="W16" i="13"/>
  <c r="S15" i="13"/>
  <c r="W15" i="13" s="1"/>
  <c r="O15" i="13"/>
  <c r="K15" i="13"/>
  <c r="W14" i="13"/>
  <c r="W13" i="13"/>
  <c r="W12" i="13"/>
  <c r="E8" i="13"/>
  <c r="E7" i="13"/>
  <c r="E6" i="13"/>
  <c r="E5" i="13"/>
  <c r="E4" i="13"/>
  <c r="E3" i="13"/>
  <c r="F2" i="13"/>
  <c r="W29" i="17"/>
  <c r="W28" i="17"/>
  <c r="O24" i="17"/>
  <c r="K24" i="17"/>
  <c r="W24" i="17" s="1"/>
  <c r="W23" i="17"/>
  <c r="W22" i="17"/>
  <c r="W21" i="17"/>
  <c r="W20" i="17"/>
  <c r="W19" i="17"/>
  <c r="W18" i="17"/>
  <c r="W17" i="17"/>
  <c r="W16" i="17"/>
  <c r="O15" i="17"/>
  <c r="K15" i="17"/>
  <c r="W15" i="17" s="1"/>
  <c r="W14" i="17"/>
  <c r="W13" i="17"/>
  <c r="W12" i="17"/>
  <c r="E8" i="17"/>
  <c r="E7" i="17"/>
  <c r="E6" i="17"/>
  <c r="E5" i="17"/>
  <c r="E4" i="17"/>
  <c r="E3" i="17"/>
  <c r="F2" i="17"/>
  <c r="W28" i="18"/>
  <c r="W24" i="18"/>
  <c r="O24" i="18"/>
  <c r="K24" i="18"/>
  <c r="W23" i="18"/>
  <c r="W22" i="18"/>
  <c r="W21" i="18"/>
  <c r="W20" i="18"/>
  <c r="W19" i="18"/>
  <c r="W18" i="18"/>
  <c r="W17" i="18"/>
  <c r="W16" i="18"/>
  <c r="W15" i="18"/>
  <c r="O15" i="18"/>
  <c r="K15" i="18"/>
  <c r="W14" i="18"/>
  <c r="W13" i="18"/>
  <c r="W12" i="18"/>
  <c r="E8" i="18"/>
  <c r="E7" i="18"/>
  <c r="E6" i="18"/>
  <c r="E5" i="18"/>
  <c r="E4" i="18"/>
  <c r="E3" i="18"/>
  <c r="F2" i="18"/>
  <c r="W28" i="19"/>
  <c r="O24" i="19"/>
  <c r="K24" i="19"/>
  <c r="W24" i="19" s="1"/>
  <c r="W23" i="19"/>
  <c r="W22" i="19"/>
  <c r="W21" i="19"/>
  <c r="W20" i="19"/>
  <c r="W19" i="19"/>
  <c r="W18" i="19"/>
  <c r="W17" i="19"/>
  <c r="W16" i="19"/>
  <c r="O15" i="19"/>
  <c r="K15" i="19"/>
  <c r="W15" i="19" s="1"/>
  <c r="W14" i="19"/>
  <c r="W13" i="19"/>
  <c r="W12" i="19"/>
  <c r="E8" i="19"/>
  <c r="E7" i="19"/>
  <c r="E6" i="19"/>
  <c r="E5" i="19"/>
  <c r="E4" i="19"/>
  <c r="E3" i="19"/>
  <c r="F2" i="19"/>
  <c r="W28" i="20"/>
  <c r="W24" i="20"/>
  <c r="S24" i="20"/>
  <c r="O24" i="20"/>
  <c r="K24" i="20"/>
  <c r="W23" i="20"/>
  <c r="W22" i="20"/>
  <c r="W21" i="20"/>
  <c r="W20" i="20"/>
  <c r="W19" i="20"/>
  <c r="W18" i="20"/>
  <c r="W17" i="20"/>
  <c r="W16" i="20"/>
  <c r="W15" i="20"/>
  <c r="O15" i="20"/>
  <c r="K15" i="20"/>
  <c r="W14" i="20"/>
  <c r="W13" i="20"/>
  <c r="W12" i="20"/>
  <c r="E8" i="20"/>
  <c r="E7" i="20"/>
  <c r="E6" i="20"/>
  <c r="E5" i="20"/>
  <c r="E4" i="20"/>
  <c r="E3" i="20"/>
  <c r="F2" i="20"/>
  <c r="W28" i="29"/>
  <c r="S24" i="29"/>
  <c r="O24" i="29"/>
  <c r="K24" i="29"/>
  <c r="W23" i="29"/>
  <c r="W22" i="29"/>
  <c r="W21" i="29"/>
  <c r="W20" i="29"/>
  <c r="W19" i="29"/>
  <c r="W18" i="29"/>
  <c r="W17" i="29"/>
  <c r="W16" i="29"/>
  <c r="S15" i="29"/>
  <c r="O15" i="29"/>
  <c r="K15" i="29"/>
  <c r="W14" i="29"/>
  <c r="W13" i="29"/>
  <c r="W12" i="29"/>
  <c r="W28" i="42"/>
  <c r="S24" i="42"/>
  <c r="W24" i="42" s="1"/>
  <c r="O24" i="42"/>
  <c r="K24" i="42"/>
  <c r="W23" i="42"/>
  <c r="W22" i="42"/>
  <c r="W21" i="42"/>
  <c r="W20" i="42"/>
  <c r="W19" i="42"/>
  <c r="W18" i="42"/>
  <c r="W17" i="42"/>
  <c r="W16" i="42"/>
  <c r="S15" i="42"/>
  <c r="W15" i="42" s="1"/>
  <c r="O15" i="42"/>
  <c r="K15" i="42"/>
  <c r="W14" i="42"/>
  <c r="W13" i="42"/>
  <c r="W12" i="42"/>
  <c r="E8" i="42"/>
  <c r="E7" i="42"/>
  <c r="E6" i="42"/>
  <c r="E5" i="42"/>
  <c r="E4" i="42"/>
  <c r="E3" i="42"/>
  <c r="F2" i="42"/>
  <c r="W28" i="43"/>
  <c r="S24" i="43"/>
  <c r="W24" i="43" s="1"/>
  <c r="O24" i="43"/>
  <c r="K24" i="43"/>
  <c r="W23" i="43"/>
  <c r="W22" i="43"/>
  <c r="W21" i="43"/>
  <c r="W20" i="43"/>
  <c r="W19" i="43"/>
  <c r="W18" i="43"/>
  <c r="W17" i="43"/>
  <c r="W16" i="43"/>
  <c r="S15" i="43"/>
  <c r="W15" i="43" s="1"/>
  <c r="O15" i="43"/>
  <c r="K15" i="43"/>
  <c r="W14" i="43"/>
  <c r="W13" i="43"/>
  <c r="W12" i="43"/>
  <c r="E8" i="43"/>
  <c r="E7" i="43"/>
  <c r="E6" i="43"/>
  <c r="E5" i="43"/>
  <c r="E4" i="43"/>
  <c r="E3" i="43"/>
  <c r="F2" i="43"/>
  <c r="W28" i="44"/>
  <c r="S24" i="44"/>
  <c r="W24" i="44" s="1"/>
  <c r="O24" i="44"/>
  <c r="K24" i="44"/>
  <c r="W23" i="44"/>
  <c r="W22" i="44"/>
  <c r="W21" i="44"/>
  <c r="W20" i="44"/>
  <c r="W19" i="44"/>
  <c r="W18" i="44"/>
  <c r="W17" i="44"/>
  <c r="W16" i="44"/>
  <c r="S15" i="44"/>
  <c r="W15" i="44" s="1"/>
  <c r="O15" i="44"/>
  <c r="K15" i="44"/>
  <c r="W14" i="44"/>
  <c r="W13" i="44"/>
  <c r="W12" i="44"/>
  <c r="E8" i="44"/>
  <c r="E7" i="44"/>
  <c r="E6" i="44"/>
  <c r="E5" i="44"/>
  <c r="E4" i="44"/>
  <c r="E3" i="44"/>
  <c r="F2" i="44"/>
  <c r="W29" i="45"/>
  <c r="W28" i="45"/>
  <c r="W24" i="45"/>
  <c r="S24" i="45"/>
  <c r="O24" i="45"/>
  <c r="K24" i="45"/>
  <c r="W23" i="45"/>
  <c r="S23" i="45"/>
  <c r="W22" i="45"/>
  <c r="W21" i="45"/>
  <c r="W20" i="45"/>
  <c r="W19" i="45"/>
  <c r="W18" i="45"/>
  <c r="W17" i="45"/>
  <c r="W16" i="45"/>
  <c r="W15" i="45"/>
  <c r="S15" i="45"/>
  <c r="O15" i="45"/>
  <c r="K15" i="45"/>
  <c r="W14" i="45"/>
  <c r="W13" i="45"/>
  <c r="S13" i="45"/>
  <c r="W12" i="45"/>
  <c r="E8" i="45"/>
  <c r="E7" i="45"/>
  <c r="E6" i="45"/>
  <c r="E5" i="45"/>
  <c r="E4" i="45"/>
  <c r="E3" i="45"/>
  <c r="F2" i="45"/>
  <c r="W29" i="46"/>
  <c r="W28" i="46"/>
  <c r="W24" i="46"/>
  <c r="S24" i="46"/>
  <c r="O24" i="46"/>
  <c r="K24" i="46"/>
  <c r="W23" i="46"/>
  <c r="W22" i="46"/>
  <c r="W21" i="46"/>
  <c r="W20" i="46"/>
  <c r="W19" i="46"/>
  <c r="W18" i="46"/>
  <c r="W17" i="46"/>
  <c r="W16" i="46"/>
  <c r="W15" i="46"/>
  <c r="S15" i="46"/>
  <c r="O15" i="46"/>
  <c r="K15" i="46"/>
  <c r="W14" i="46"/>
  <c r="W13" i="46"/>
  <c r="W12" i="46"/>
  <c r="E8" i="46"/>
  <c r="E7" i="46"/>
  <c r="E6" i="46"/>
  <c r="E5" i="46"/>
  <c r="E4" i="46"/>
  <c r="E3" i="46"/>
  <c r="F2" i="46"/>
  <c r="W29" i="25"/>
  <c r="W28" i="25"/>
  <c r="W24" i="25"/>
  <c r="S24" i="25"/>
  <c r="O24" i="25"/>
  <c r="K24" i="25"/>
  <c r="W23" i="25"/>
  <c r="S23" i="25"/>
  <c r="W22" i="25"/>
  <c r="W21" i="25"/>
  <c r="W20" i="25"/>
  <c r="W19" i="25"/>
  <c r="W18" i="25"/>
  <c r="W17" i="25"/>
  <c r="W16" i="25"/>
  <c r="W15" i="25"/>
  <c r="S15" i="25"/>
  <c r="O15" i="25"/>
  <c r="K15" i="25"/>
  <c r="W14" i="25"/>
  <c r="W13" i="25"/>
  <c r="S13" i="25"/>
  <c r="O13" i="25"/>
  <c r="W12" i="25"/>
  <c r="F2" i="25"/>
  <c r="W29" i="47"/>
  <c r="W28" i="47"/>
  <c r="W24" i="47"/>
  <c r="S24" i="47"/>
  <c r="O24" i="47"/>
  <c r="K24" i="47"/>
  <c r="W23" i="47"/>
  <c r="W22" i="47"/>
  <c r="W21" i="47"/>
  <c r="W20" i="47"/>
  <c r="W19" i="47"/>
  <c r="W18" i="47"/>
  <c r="W17" i="47"/>
  <c r="W16" i="47"/>
  <c r="W15" i="47"/>
  <c r="S15" i="47"/>
  <c r="O15" i="47"/>
  <c r="K15" i="47"/>
  <c r="W14" i="47"/>
  <c r="W13" i="47"/>
  <c r="W12" i="47"/>
  <c r="E8" i="47"/>
  <c r="E7" i="47"/>
  <c r="E6" i="47"/>
  <c r="E5" i="47"/>
  <c r="E4" i="47"/>
  <c r="E3" i="47"/>
  <c r="F2" i="47"/>
  <c r="W29" i="48"/>
  <c r="W28" i="48"/>
  <c r="W24" i="48"/>
  <c r="S24" i="48"/>
  <c r="O24" i="48"/>
  <c r="K24" i="48"/>
  <c r="W23" i="48"/>
  <c r="W22" i="48"/>
  <c r="W21" i="48"/>
  <c r="W20" i="48"/>
  <c r="W19" i="48"/>
  <c r="W18" i="48"/>
  <c r="W17" i="48"/>
  <c r="W16" i="48"/>
  <c r="W15" i="48"/>
  <c r="S15" i="48"/>
  <c r="O15" i="48"/>
  <c r="K15" i="48"/>
  <c r="W14" i="48"/>
  <c r="W13" i="48"/>
  <c r="W12" i="48"/>
  <c r="E8" i="48"/>
  <c r="E7" i="48"/>
  <c r="E6" i="48"/>
  <c r="E5" i="48"/>
  <c r="E4" i="48"/>
  <c r="E3" i="48"/>
  <c r="F2" i="48"/>
  <c r="W29" i="49"/>
  <c r="W28" i="49"/>
  <c r="W24" i="49"/>
  <c r="S24" i="49"/>
  <c r="O24" i="49"/>
  <c r="K24" i="49"/>
  <c r="W23" i="49"/>
  <c r="W22" i="49"/>
  <c r="W21" i="49"/>
  <c r="W20" i="49"/>
  <c r="W19" i="49"/>
  <c r="W18" i="49"/>
  <c r="W17" i="49"/>
  <c r="W16" i="49"/>
  <c r="W15" i="49"/>
  <c r="S15" i="49"/>
  <c r="O15" i="49"/>
  <c r="K15" i="49"/>
  <c r="W14" i="49"/>
  <c r="W13" i="49"/>
  <c r="W12" i="49"/>
  <c r="E8" i="49"/>
  <c r="E7" i="49"/>
  <c r="E6" i="49"/>
  <c r="E5" i="49"/>
  <c r="E4" i="49"/>
  <c r="E3" i="49"/>
  <c r="F2" i="49"/>
  <c r="W29" i="50"/>
  <c r="W28" i="50"/>
  <c r="W24" i="50"/>
  <c r="S24" i="50"/>
  <c r="O24" i="50"/>
  <c r="K24" i="50"/>
  <c r="W23" i="50"/>
  <c r="W22" i="50"/>
  <c r="W21" i="50"/>
  <c r="W20" i="50"/>
  <c r="W19" i="50"/>
  <c r="W18" i="50"/>
  <c r="W17" i="50"/>
  <c r="W16" i="50"/>
  <c r="W15" i="50"/>
  <c r="S15" i="50"/>
  <c r="O15" i="50"/>
  <c r="K15" i="50"/>
  <c r="W14" i="50"/>
  <c r="W13" i="50"/>
  <c r="W12" i="50"/>
  <c r="E8" i="50"/>
  <c r="E7" i="50"/>
  <c r="E6" i="50"/>
  <c r="E5" i="50"/>
  <c r="E4" i="50"/>
  <c r="E3" i="50"/>
  <c r="F2" i="50"/>
  <c r="W29" i="51"/>
  <c r="W28" i="51"/>
  <c r="W24" i="51"/>
  <c r="S24" i="51"/>
  <c r="O24" i="51"/>
  <c r="K24" i="51"/>
  <c r="W23" i="51"/>
  <c r="W22" i="51"/>
  <c r="W21" i="51"/>
  <c r="W20" i="51"/>
  <c r="W19" i="51"/>
  <c r="W18" i="51"/>
  <c r="W17" i="51"/>
  <c r="W16" i="51"/>
  <c r="W15" i="51"/>
  <c r="S15" i="51"/>
  <c r="O15" i="51"/>
  <c r="K15" i="51"/>
  <c r="W14" i="51"/>
  <c r="W13" i="51"/>
  <c r="W12" i="51"/>
  <c r="E8" i="51"/>
  <c r="E7" i="51"/>
  <c r="E6" i="51"/>
  <c r="E5" i="51"/>
  <c r="E4" i="51"/>
  <c r="E3" i="51"/>
  <c r="F2" i="51"/>
  <c r="W29" i="52"/>
  <c r="W28" i="52"/>
  <c r="W24" i="52"/>
  <c r="S24" i="52"/>
  <c r="O24" i="52"/>
  <c r="K24" i="52"/>
  <c r="W23" i="52"/>
  <c r="W22" i="52"/>
  <c r="W21" i="52"/>
  <c r="W20" i="52"/>
  <c r="W19" i="52"/>
  <c r="W18" i="52"/>
  <c r="W17" i="52"/>
  <c r="W16" i="52"/>
  <c r="W15" i="52"/>
  <c r="S15" i="52"/>
  <c r="O15" i="52"/>
  <c r="K15" i="52"/>
  <c r="W14" i="52"/>
  <c r="W13" i="52"/>
  <c r="W12" i="52"/>
  <c r="E8" i="52"/>
  <c r="E7" i="52"/>
  <c r="E6" i="52"/>
  <c r="E5" i="52"/>
  <c r="E4" i="52"/>
  <c r="E3" i="52"/>
  <c r="F2" i="52"/>
  <c r="W29" i="53"/>
  <c r="W28" i="53"/>
  <c r="W24" i="53"/>
  <c r="S24" i="53"/>
  <c r="O24" i="53"/>
  <c r="K24" i="53"/>
  <c r="W23" i="53"/>
  <c r="W22" i="53"/>
  <c r="W21" i="53"/>
  <c r="W20" i="53"/>
  <c r="W19" i="53"/>
  <c r="W18" i="53"/>
  <c r="W17" i="53"/>
  <c r="W16" i="53"/>
  <c r="W15" i="53"/>
  <c r="S15" i="53"/>
  <c r="O15" i="53"/>
  <c r="K15" i="53"/>
  <c r="W14" i="53"/>
  <c r="W13" i="53"/>
  <c r="W12" i="53"/>
  <c r="E8" i="53"/>
  <c r="E7" i="53"/>
  <c r="E6" i="53"/>
  <c r="E5" i="53"/>
  <c r="E4" i="53"/>
  <c r="E3" i="53"/>
  <c r="F2" i="53"/>
  <c r="W29" i="54"/>
  <c r="W28" i="54"/>
  <c r="W24" i="54"/>
  <c r="S24" i="54"/>
  <c r="O24" i="54"/>
  <c r="K24" i="54"/>
  <c r="W23" i="54"/>
  <c r="W22" i="54"/>
  <c r="W21" i="54"/>
  <c r="W20" i="54"/>
  <c r="W19" i="54"/>
  <c r="W18" i="54"/>
  <c r="W17" i="54"/>
  <c r="W16" i="54"/>
  <c r="W15" i="54"/>
  <c r="S15" i="54"/>
  <c r="O15" i="54"/>
  <c r="K15" i="54"/>
  <c r="W14" i="54"/>
  <c r="W13" i="54"/>
  <c r="W12" i="54"/>
  <c r="E8" i="54"/>
  <c r="E7" i="54"/>
  <c r="E6" i="54"/>
  <c r="E5" i="54"/>
  <c r="E4" i="54"/>
  <c r="E3" i="54"/>
  <c r="F2" i="54"/>
  <c r="W29" i="55"/>
  <c r="W28" i="55"/>
  <c r="W24" i="55"/>
  <c r="S24" i="55"/>
  <c r="O24" i="55"/>
  <c r="K24" i="55"/>
  <c r="W23" i="55"/>
  <c r="W22" i="55"/>
  <c r="W21" i="55"/>
  <c r="W20" i="55"/>
  <c r="W19" i="55"/>
  <c r="W18" i="55"/>
  <c r="W17" i="55"/>
  <c r="W16" i="55"/>
  <c r="W15" i="55"/>
  <c r="S15" i="55"/>
  <c r="O15" i="55"/>
  <c r="K15" i="55"/>
  <c r="W14" i="55"/>
  <c r="W13" i="55"/>
  <c r="W12" i="55"/>
  <c r="E8" i="55"/>
  <c r="E7" i="55"/>
  <c r="E6" i="55"/>
  <c r="E5" i="55"/>
  <c r="E4" i="55"/>
  <c r="E3" i="55"/>
  <c r="F2" i="55"/>
  <c r="W29" i="56"/>
  <c r="W28" i="56"/>
  <c r="W24" i="56"/>
  <c r="S24" i="56"/>
  <c r="O24" i="56"/>
  <c r="K24" i="56"/>
  <c r="W23" i="56"/>
  <c r="W22" i="56"/>
  <c r="W21" i="56"/>
  <c r="W20" i="56"/>
  <c r="W19" i="56"/>
  <c r="W18" i="56"/>
  <c r="W17" i="56"/>
  <c r="W16" i="56"/>
  <c r="W15" i="56"/>
  <c r="S15" i="56"/>
  <c r="O15" i="56"/>
  <c r="K15" i="56"/>
  <c r="W14" i="56"/>
  <c r="W13" i="56"/>
  <c r="W12" i="56"/>
  <c r="E8" i="56"/>
  <c r="E7" i="56"/>
  <c r="E6" i="56"/>
  <c r="E5" i="56"/>
  <c r="E4" i="56"/>
  <c r="E3" i="56"/>
  <c r="F2" i="56"/>
  <c r="W29" i="57"/>
  <c r="W28" i="57"/>
  <c r="W24" i="57"/>
  <c r="S24" i="57"/>
  <c r="O24" i="57"/>
  <c r="K24" i="57"/>
  <c r="W23" i="57"/>
  <c r="W22" i="57"/>
  <c r="W21" i="57"/>
  <c r="W20" i="57"/>
  <c r="W19" i="57"/>
  <c r="W18" i="57"/>
  <c r="W17" i="57"/>
  <c r="W16" i="57"/>
  <c r="W15" i="57"/>
  <c r="S15" i="57"/>
  <c r="O15" i="57"/>
  <c r="K15" i="57"/>
  <c r="W14" i="57"/>
  <c r="W13" i="57"/>
  <c r="W12" i="57"/>
  <c r="E8" i="57"/>
  <c r="E7" i="57"/>
  <c r="E6" i="57"/>
  <c r="E5" i="57"/>
  <c r="E4" i="57"/>
  <c r="E3" i="57"/>
  <c r="F2" i="57"/>
  <c r="W29" i="58"/>
  <c r="W28" i="58"/>
  <c r="W24" i="58"/>
  <c r="S24" i="58"/>
  <c r="O24" i="58"/>
  <c r="K24" i="58"/>
  <c r="W23" i="58"/>
  <c r="W22" i="58"/>
  <c r="W21" i="58"/>
  <c r="W20" i="58"/>
  <c r="W19" i="58"/>
  <c r="W18" i="58"/>
  <c r="W17" i="58"/>
  <c r="W16" i="58"/>
  <c r="W15" i="58"/>
  <c r="S15" i="58"/>
  <c r="O15" i="58"/>
  <c r="K15" i="58"/>
  <c r="W14" i="58"/>
  <c r="W13" i="58"/>
  <c r="W12" i="58"/>
  <c r="E8" i="58"/>
  <c r="E7" i="58"/>
  <c r="E6" i="58"/>
  <c r="E5" i="58"/>
  <c r="E4" i="58"/>
  <c r="E3" i="58"/>
  <c r="F2" i="58"/>
  <c r="W28" i="59"/>
  <c r="O24" i="59"/>
  <c r="K24" i="59"/>
  <c r="W24" i="59" s="1"/>
  <c r="W23" i="59"/>
  <c r="W22" i="59"/>
  <c r="W21" i="59"/>
  <c r="W20" i="59"/>
  <c r="W19" i="59"/>
  <c r="W18" i="59"/>
  <c r="W17" i="59"/>
  <c r="W16" i="59"/>
  <c r="W15" i="59"/>
  <c r="O15" i="59"/>
  <c r="K15" i="59"/>
  <c r="W14" i="59"/>
  <c r="W13" i="59"/>
  <c r="W12" i="59"/>
  <c r="E8" i="59"/>
  <c r="E7" i="59"/>
  <c r="E6" i="59"/>
  <c r="E5" i="59"/>
  <c r="E4" i="59"/>
  <c r="E3" i="59"/>
  <c r="F2" i="59"/>
  <c r="W28" i="60"/>
  <c r="O24" i="60"/>
  <c r="K24" i="60"/>
  <c r="W24" i="60" s="1"/>
  <c r="W23" i="60"/>
  <c r="W22" i="60"/>
  <c r="W21" i="60"/>
  <c r="W20" i="60"/>
  <c r="W19" i="60"/>
  <c r="W18" i="60"/>
  <c r="W17" i="60"/>
  <c r="W16" i="60"/>
  <c r="O15" i="60"/>
  <c r="K15" i="60"/>
  <c r="W15" i="60" s="1"/>
  <c r="W14" i="60"/>
  <c r="W13" i="60"/>
  <c r="W12" i="60"/>
  <c r="E8" i="60"/>
  <c r="E7" i="60"/>
  <c r="E6" i="60"/>
  <c r="E5" i="60"/>
  <c r="E4" i="60"/>
  <c r="E3" i="60"/>
  <c r="F2" i="60"/>
  <c r="E8" i="61"/>
  <c r="E7" i="61"/>
  <c r="E6" i="61"/>
  <c r="E5" i="61"/>
  <c r="E4" i="61"/>
  <c r="E3" i="61"/>
  <c r="F2" i="61"/>
  <c r="W15" i="3" l="1"/>
  <c r="W24" i="3"/>
  <c r="W23" i="3"/>
  <c r="W15" i="29"/>
  <c r="W24" i="29"/>
</calcChain>
</file>

<file path=xl/sharedStrings.xml><?xml version="1.0" encoding="utf-8"?>
<sst xmlns="http://schemas.openxmlformats.org/spreadsheetml/2006/main" count="3845" uniqueCount="735">
  <si>
    <t>施設名称</t>
    <rPh sb="0" eb="2">
      <t>シセツ</t>
    </rPh>
    <rPh sb="2" eb="4">
      <t>メイショウ</t>
    </rPh>
    <phoneticPr fontId="6"/>
  </si>
  <si>
    <t>支出</t>
    <rPh sb="0" eb="2">
      <t>シシュツ</t>
    </rPh>
    <phoneticPr fontId="6"/>
  </si>
  <si>
    <t>文化交流館</t>
  </si>
  <si>
    <t>由仁町公営住三川泉団地Ｃ棟屋根等改修工事</t>
    <rPh sb="0" eb="3">
      <t>ユニチョウ</t>
    </rPh>
    <rPh sb="3" eb="5">
      <t>コウエイ</t>
    </rPh>
    <rPh sb="5" eb="6">
      <t>ジュウ</t>
    </rPh>
    <rPh sb="6" eb="8">
      <t>ミカワ</t>
    </rPh>
    <rPh sb="8" eb="9">
      <t>イズミ</t>
    </rPh>
    <rPh sb="9" eb="11">
      <t>ダンチ</t>
    </rPh>
    <rPh sb="12" eb="13">
      <t>トウ</t>
    </rPh>
    <rPh sb="13" eb="15">
      <t>ヤネ</t>
    </rPh>
    <rPh sb="15" eb="16">
      <t>ナド</t>
    </rPh>
    <rPh sb="16" eb="18">
      <t>カイシュウ</t>
    </rPh>
    <rPh sb="18" eb="20">
      <t>コウジ</t>
    </rPh>
    <phoneticPr fontId="6"/>
  </si>
  <si>
    <t>所管課</t>
    <rPh sb="0" eb="3">
      <t>ショカンカ</t>
    </rPh>
    <phoneticPr fontId="6"/>
  </si>
  <si>
    <t>R3</t>
  </si>
  <si>
    <t>その他収入</t>
    <rPh sb="2" eb="3">
      <t>タ</t>
    </rPh>
    <rPh sb="3" eb="5">
      <t>シュウニュウ</t>
    </rPh>
    <phoneticPr fontId="6"/>
  </si>
  <si>
    <t>由仁町公営住三川泉団地Ｄ棟屋根等改修工事</t>
    <rPh sb="0" eb="3">
      <t>ユニチョウ</t>
    </rPh>
    <rPh sb="3" eb="5">
      <t>コウエイ</t>
    </rPh>
    <rPh sb="5" eb="6">
      <t>ジュウ</t>
    </rPh>
    <rPh sb="6" eb="8">
      <t>ミカワ</t>
    </rPh>
    <rPh sb="8" eb="9">
      <t>イズミ</t>
    </rPh>
    <rPh sb="9" eb="11">
      <t>ダンチ</t>
    </rPh>
    <rPh sb="12" eb="13">
      <t>トウ</t>
    </rPh>
    <rPh sb="13" eb="15">
      <t>ヤネ</t>
    </rPh>
    <rPh sb="15" eb="16">
      <t>ナド</t>
    </rPh>
    <rPh sb="16" eb="18">
      <t>カイシュウ</t>
    </rPh>
    <rPh sb="18" eb="20">
      <t>コウジ</t>
    </rPh>
    <phoneticPr fontId="6"/>
  </si>
  <si>
    <t>運営形態</t>
    <rPh sb="0" eb="4">
      <t>ウンエイケイタイ</t>
    </rPh>
    <phoneticPr fontId="6"/>
  </si>
  <si>
    <t>ハーブ配水池</t>
    <rPh sb="3" eb="6">
      <t>ハイスイチ</t>
    </rPh>
    <phoneticPr fontId="21"/>
  </si>
  <si>
    <t>収入</t>
    <rPh sb="0" eb="2">
      <t>シュウニュウ</t>
    </rPh>
    <phoneticPr fontId="6"/>
  </si>
  <si>
    <t xml:space="preserve">ゆにガーデンセンターハウス出入口ドア修繕                    </t>
  </si>
  <si>
    <t>北栄団地</t>
    <rPh sb="0" eb="2">
      <t>ホクエイ</t>
    </rPh>
    <rPh sb="2" eb="4">
      <t>ダンチ</t>
    </rPh>
    <phoneticPr fontId="21"/>
  </si>
  <si>
    <t>建設年月日</t>
    <rPh sb="0" eb="5">
      <t>ケンセツネンガッピ</t>
    </rPh>
    <phoneticPr fontId="6"/>
  </si>
  <si>
    <t>R2</t>
  </si>
  <si>
    <t>R4</t>
  </si>
  <si>
    <t>写　　真</t>
    <rPh sb="0" eb="1">
      <t>シャ</t>
    </rPh>
    <rPh sb="3" eb="4">
      <t>シン</t>
    </rPh>
    <phoneticPr fontId="6"/>
  </si>
  <si>
    <t>ゆにガーデン植物園トップライト復旧工事</t>
  </si>
  <si>
    <t>使用料</t>
    <rPh sb="0" eb="3">
      <t>シヨウリョウ</t>
    </rPh>
    <phoneticPr fontId="6"/>
  </si>
  <si>
    <t>古川団地</t>
    <rPh sb="0" eb="2">
      <t>フルカワ</t>
    </rPh>
    <rPh sb="2" eb="4">
      <t>ダンチ</t>
    </rPh>
    <phoneticPr fontId="21"/>
  </si>
  <si>
    <t>補助金</t>
    <rPh sb="0" eb="3">
      <t>ホジョキン</t>
    </rPh>
    <phoneticPr fontId="6"/>
  </si>
  <si>
    <t>鉄筋コンクリート</t>
    <rPh sb="0" eb="2">
      <t>テッキン</t>
    </rPh>
    <phoneticPr fontId="6"/>
  </si>
  <si>
    <t>東光138番地</t>
    <rPh sb="0" eb="2">
      <t>トウコウ</t>
    </rPh>
    <phoneticPr fontId="21"/>
  </si>
  <si>
    <t>三川配水池</t>
    <rPh sb="0" eb="2">
      <t>ミカワ</t>
    </rPh>
    <rPh sb="2" eb="5">
      <t>ハイスイチ</t>
    </rPh>
    <phoneticPr fontId="21"/>
  </si>
  <si>
    <t>06</t>
  </si>
  <si>
    <t>計</t>
    <rPh sb="0" eb="1">
      <t>ケイ</t>
    </rPh>
    <phoneticPr fontId="6"/>
  </si>
  <si>
    <t>次亜塩素注入配管修繕（古山配水池）</t>
    <rPh sb="0" eb="6">
      <t>ジアエンソチュウニュウ</t>
    </rPh>
    <rPh sb="6" eb="10">
      <t>ハイカンシュウゼン</t>
    </rPh>
    <rPh sb="11" eb="13">
      <t>フルサン</t>
    </rPh>
    <rPh sb="13" eb="16">
      <t>ハイスイチ</t>
    </rPh>
    <phoneticPr fontId="6"/>
  </si>
  <si>
    <t>川端浄化センター</t>
    <rPh sb="0" eb="2">
      <t>カワバタ</t>
    </rPh>
    <rPh sb="2" eb="4">
      <t>ジョウカ</t>
    </rPh>
    <phoneticPr fontId="21"/>
  </si>
  <si>
    <t xml:space="preserve">ゆにガーデン植物園トップライト復旧工事                      </t>
  </si>
  <si>
    <t>光熱水費</t>
    <rPh sb="0" eb="4">
      <t>コウネツスイヒ</t>
    </rPh>
    <phoneticPr fontId="6"/>
  </si>
  <si>
    <t>電気</t>
    <rPh sb="0" eb="2">
      <t>デンキ</t>
    </rPh>
    <phoneticPr fontId="6"/>
  </si>
  <si>
    <t xml:space="preserve">ゆにガーデン男子トイレ小便器修繕                            </t>
  </si>
  <si>
    <t>川端配水池</t>
    <rPh sb="0" eb="2">
      <t>カワバタ</t>
    </rPh>
    <rPh sb="2" eb="5">
      <t>ハイスイチ</t>
    </rPh>
    <phoneticPr fontId="21"/>
  </si>
  <si>
    <t>44</t>
  </si>
  <si>
    <t>ガス</t>
  </si>
  <si>
    <t>木造モルタル、ブロック、鉄筋コンクリート</t>
    <rPh sb="0" eb="2">
      <t>モクゾウ</t>
    </rPh>
    <rPh sb="12" eb="14">
      <t>テッキン</t>
    </rPh>
    <phoneticPr fontId="6"/>
  </si>
  <si>
    <t>05</t>
  </si>
  <si>
    <t>○</t>
  </si>
  <si>
    <t>農村勤労福祉センター</t>
  </si>
  <si>
    <t>上下水道</t>
    <rPh sb="0" eb="4">
      <t>ジョウゲスイドウ</t>
    </rPh>
    <phoneticPr fontId="6"/>
  </si>
  <si>
    <t>由仁町公営住宅北栄団地団地内通路改修工事</t>
    <rPh sb="0" eb="3">
      <t>ユニチョウ</t>
    </rPh>
    <rPh sb="3" eb="7">
      <t>コウエイジュウタク</t>
    </rPh>
    <rPh sb="7" eb="9">
      <t>ホクエイ</t>
    </rPh>
    <rPh sb="9" eb="11">
      <t>ダンチ</t>
    </rPh>
    <rPh sb="11" eb="14">
      <t>ダンチナイ</t>
    </rPh>
    <rPh sb="14" eb="16">
      <t>ツウロ</t>
    </rPh>
    <rPh sb="16" eb="18">
      <t>カイシュウ</t>
    </rPh>
    <rPh sb="18" eb="20">
      <t>コウジ</t>
    </rPh>
    <phoneticPr fontId="6"/>
  </si>
  <si>
    <t>機械室吸気ファン取替修繕</t>
    <rPh sb="0" eb="3">
      <t>キカイシツ</t>
    </rPh>
    <rPh sb="3" eb="5">
      <t>キュウキ</t>
    </rPh>
    <rPh sb="8" eb="12">
      <t>トリ</t>
    </rPh>
    <phoneticPr fontId="6"/>
  </si>
  <si>
    <t xml:space="preserve">由仁中学校防火扉ヒンジ交換工事                              </t>
  </si>
  <si>
    <t>面積</t>
    <rPh sb="0" eb="2">
      <t>メンセキ</t>
    </rPh>
    <phoneticPr fontId="6"/>
  </si>
  <si>
    <t>鉄筋コンクリート</t>
    <rPh sb="0" eb="2">
      <t>テッキン</t>
    </rPh>
    <phoneticPr fontId="21"/>
  </si>
  <si>
    <t>その他</t>
    <rPh sb="2" eb="3">
      <t>タ</t>
    </rPh>
    <phoneticPr fontId="6"/>
  </si>
  <si>
    <t>学校給食センター</t>
  </si>
  <si>
    <t>委託料</t>
    <rPh sb="0" eb="3">
      <t>イタクリョウ</t>
    </rPh>
    <phoneticPr fontId="6"/>
  </si>
  <si>
    <t>川端1034番地</t>
    <rPh sb="0" eb="2">
      <t>カワバタ</t>
    </rPh>
    <rPh sb="6" eb="8">
      <t>バンチ</t>
    </rPh>
    <phoneticPr fontId="21"/>
  </si>
  <si>
    <t>伏古団地</t>
    <rPh sb="0" eb="4">
      <t>フシコダンチ</t>
    </rPh>
    <phoneticPr fontId="21"/>
  </si>
  <si>
    <t>修繕料</t>
    <rPh sb="0" eb="3">
      <t>シュウゼンリョウ</t>
    </rPh>
    <phoneticPr fontId="6"/>
  </si>
  <si>
    <t>R2-R4平均</t>
    <rPh sb="5" eb="7">
      <t>ヘイキン</t>
    </rPh>
    <phoneticPr fontId="6"/>
  </si>
  <si>
    <t>産業住宅</t>
  </si>
  <si>
    <t>N棟</t>
    <rPh sb="1" eb="2">
      <t>トウ</t>
    </rPh>
    <phoneticPr fontId="6"/>
  </si>
  <si>
    <t>その他支出</t>
    <rPh sb="2" eb="3">
      <t>タ</t>
    </rPh>
    <rPh sb="3" eb="5">
      <t>シシュツ</t>
    </rPh>
    <phoneticPr fontId="6"/>
  </si>
  <si>
    <t>新光162番地の1</t>
    <rPh sb="0" eb="2">
      <t>シンコウ</t>
    </rPh>
    <phoneticPr fontId="21"/>
  </si>
  <si>
    <t>ゆにガーデン男子トイレ小便器修繕</t>
  </si>
  <si>
    <t>単位（千円）</t>
    <rPh sb="0" eb="2">
      <t>タンイ</t>
    </rPh>
    <rPh sb="3" eb="5">
      <t>センエン</t>
    </rPh>
    <phoneticPr fontId="6"/>
  </si>
  <si>
    <t>伏見93番地の1</t>
    <rPh sb="0" eb="2">
      <t>フシミ</t>
    </rPh>
    <rPh sb="4" eb="6">
      <t>バンチ</t>
    </rPh>
    <phoneticPr fontId="21"/>
  </si>
  <si>
    <r>
      <t>４．主な工事履歴</t>
    </r>
    <r>
      <rPr>
        <b/>
        <sz val="11"/>
        <color theme="1"/>
        <rFont val="ＭＳ ゴシック"/>
        <family val="3"/>
        <charset val="128"/>
      </rPr>
      <t>（R2～R4に実施したもの、修繕含む）</t>
    </r>
    <rPh sb="2" eb="3">
      <t>オモ</t>
    </rPh>
    <rPh sb="4" eb="8">
      <t>コウジリレキ</t>
    </rPh>
    <rPh sb="15" eb="17">
      <t>ジッシ</t>
    </rPh>
    <rPh sb="22" eb="24">
      <t>シュウゼン</t>
    </rPh>
    <rPh sb="24" eb="25">
      <t>フク</t>
    </rPh>
    <phoneticPr fontId="6"/>
  </si>
  <si>
    <t>不明</t>
    <rPh sb="0" eb="2">
      <t>フメイ</t>
    </rPh>
    <phoneticPr fontId="6"/>
  </si>
  <si>
    <t>由仁町立診療所</t>
    <rPh sb="4" eb="7">
      <t>シンリョウジョ</t>
    </rPh>
    <phoneticPr fontId="21"/>
  </si>
  <si>
    <t>使用料・賃借料</t>
    <rPh sb="0" eb="3">
      <t>シヨウリョウ</t>
    </rPh>
    <rPh sb="4" eb="7">
      <t>チンシャクリョウ</t>
    </rPh>
    <phoneticPr fontId="6"/>
  </si>
  <si>
    <t>東栄87番地の1</t>
    <rPh sb="0" eb="2">
      <t>トウエイ</t>
    </rPh>
    <rPh sb="4" eb="6">
      <t>バンチ</t>
    </rPh>
    <phoneticPr fontId="21"/>
  </si>
  <si>
    <t>東三川1313番地</t>
    <rPh sb="0" eb="3">
      <t>ヒガシミカワ</t>
    </rPh>
    <rPh sb="7" eb="9">
      <t>バンチ</t>
    </rPh>
    <phoneticPr fontId="21"/>
  </si>
  <si>
    <t>所在地</t>
    <rPh sb="0" eb="3">
      <t>ショザイチ</t>
    </rPh>
    <phoneticPr fontId="6"/>
  </si>
  <si>
    <t>×</t>
  </si>
  <si>
    <t>１．基本情報</t>
    <rPh sb="2" eb="6">
      <t>キホンジョウホウ</t>
    </rPh>
    <phoneticPr fontId="6"/>
  </si>
  <si>
    <t>新光187番地の2</t>
    <rPh sb="0" eb="2">
      <t>シンコウ</t>
    </rPh>
    <rPh sb="5" eb="7">
      <t>バンチ</t>
    </rPh>
    <phoneticPr fontId="6"/>
  </si>
  <si>
    <t>棟</t>
    <rPh sb="0" eb="1">
      <t>トウ</t>
    </rPh>
    <phoneticPr fontId="21"/>
  </si>
  <si>
    <t>２．維持管理経費</t>
    <rPh sb="2" eb="6">
      <t>イジカンリ</t>
    </rPh>
    <rPh sb="6" eb="8">
      <t>ケイヒ</t>
    </rPh>
    <phoneticPr fontId="6"/>
  </si>
  <si>
    <t>古山配水池</t>
    <rPh sb="0" eb="2">
      <t>フルサン</t>
    </rPh>
    <rPh sb="2" eb="5">
      <t>ハイスイチ</t>
    </rPh>
    <phoneticPr fontId="6"/>
  </si>
  <si>
    <t>３．利用実績</t>
    <rPh sb="2" eb="4">
      <t>リヨウ</t>
    </rPh>
    <rPh sb="4" eb="6">
      <t>ジッセキ</t>
    </rPh>
    <phoneticPr fontId="6"/>
  </si>
  <si>
    <t>ひので団地</t>
    <rPh sb="3" eb="5">
      <t>ダンチ</t>
    </rPh>
    <phoneticPr fontId="21"/>
  </si>
  <si>
    <t>三川泉町201番地の7</t>
    <rPh sb="0" eb="4">
      <t>ミカワイズミマチ</t>
    </rPh>
    <rPh sb="7" eb="9">
      <t>バンチ</t>
    </rPh>
    <phoneticPr fontId="21"/>
  </si>
  <si>
    <t>三川泉団地</t>
    <rPh sb="0" eb="2">
      <t>ミカワ</t>
    </rPh>
    <rPh sb="2" eb="3">
      <t>イズミ</t>
    </rPh>
    <rPh sb="3" eb="5">
      <t>ダンチ</t>
    </rPh>
    <phoneticPr fontId="21"/>
  </si>
  <si>
    <t>診療所改築　基本設計</t>
    <rPh sb="0" eb="3">
      <t>シンリョウジョ</t>
    </rPh>
    <rPh sb="3" eb="5">
      <t>カイチク</t>
    </rPh>
    <rPh sb="6" eb="8">
      <t>キホン</t>
    </rPh>
    <rPh sb="8" eb="10">
      <t>セッケイ</t>
    </rPh>
    <phoneticPr fontId="6"/>
  </si>
  <si>
    <t>本町216番地</t>
    <rPh sb="0" eb="2">
      <t>ホンマチ</t>
    </rPh>
    <rPh sb="5" eb="7">
      <t>バンチ</t>
    </rPh>
    <phoneticPr fontId="21"/>
  </si>
  <si>
    <t>件名</t>
    <rPh sb="0" eb="2">
      <t>ケンメイ</t>
    </rPh>
    <phoneticPr fontId="6"/>
  </si>
  <si>
    <t>あけぼの団地</t>
    <rPh sb="4" eb="6">
      <t>ダンチ</t>
    </rPh>
    <phoneticPr fontId="21"/>
  </si>
  <si>
    <t>実施年度</t>
    <rPh sb="0" eb="2">
      <t>ジッシ</t>
    </rPh>
    <rPh sb="2" eb="4">
      <t>ネンド</t>
    </rPh>
    <phoneticPr fontId="6"/>
  </si>
  <si>
    <t>いずみ団地</t>
    <rPh sb="3" eb="5">
      <t>ダンチ</t>
    </rPh>
    <phoneticPr fontId="21"/>
  </si>
  <si>
    <t xml:space="preserve">由仁小学校便所給水用ポンプ設置工事                          </t>
  </si>
  <si>
    <t>実績内容を記入（例：利用人数）</t>
    <rPh sb="8" eb="9">
      <t>レイ</t>
    </rPh>
    <rPh sb="10" eb="14">
      <t>リヨウニンズウ</t>
    </rPh>
    <phoneticPr fontId="6"/>
  </si>
  <si>
    <r>
      <t>金額</t>
    </r>
    <r>
      <rPr>
        <sz val="10"/>
        <color theme="1"/>
        <rFont val="ＭＳ ゴシック"/>
        <family val="3"/>
        <charset val="128"/>
      </rPr>
      <t>(千円)</t>
    </r>
    <rPh sb="0" eb="2">
      <t>キンガク</t>
    </rPh>
    <rPh sb="3" eb="4">
      <t>セン</t>
    </rPh>
    <rPh sb="4" eb="5">
      <t>エン</t>
    </rPh>
    <phoneticPr fontId="6"/>
  </si>
  <si>
    <t>木造</t>
    <rPh sb="0" eb="2">
      <t>モクゾウ</t>
    </rPh>
    <phoneticPr fontId="21"/>
  </si>
  <si>
    <t>しらかば団地</t>
    <rPh sb="4" eb="6">
      <t>ダンチ</t>
    </rPh>
    <phoneticPr fontId="21"/>
  </si>
  <si>
    <t>鉄骨</t>
    <rPh sb="0" eb="2">
      <t>テッコツ</t>
    </rPh>
    <phoneticPr fontId="21"/>
  </si>
  <si>
    <t>棟</t>
  </si>
  <si>
    <t>東栄103番地</t>
    <rPh sb="0" eb="2">
      <t>トウエイ</t>
    </rPh>
    <rPh sb="5" eb="7">
      <t>バンチ</t>
    </rPh>
    <phoneticPr fontId="6"/>
  </si>
  <si>
    <t>古山配水池</t>
    <rPh sb="0" eb="2">
      <t>フルサン</t>
    </rPh>
    <rPh sb="2" eb="5">
      <t>ハイスイチ</t>
    </rPh>
    <phoneticPr fontId="21"/>
  </si>
  <si>
    <t>特定公共賃貸住宅</t>
    <rPh sb="0" eb="2">
      <t>トクテイ</t>
    </rPh>
    <rPh sb="2" eb="4">
      <t>コウキョウ</t>
    </rPh>
    <rPh sb="4" eb="6">
      <t>チンタイ</t>
    </rPh>
    <rPh sb="6" eb="8">
      <t>ジュウタク</t>
    </rPh>
    <phoneticPr fontId="21"/>
  </si>
  <si>
    <t>のぞみ団地</t>
    <rPh sb="3" eb="5">
      <t>ダンチ</t>
    </rPh>
    <phoneticPr fontId="21"/>
  </si>
  <si>
    <t>三川泉町153番地1</t>
    <rPh sb="0" eb="4">
      <t>ミカワイズミマチ</t>
    </rPh>
    <rPh sb="7" eb="9">
      <t>バンチ</t>
    </rPh>
    <phoneticPr fontId="6"/>
  </si>
  <si>
    <t>わかば団地</t>
    <rPh sb="3" eb="5">
      <t>ダンチ</t>
    </rPh>
    <phoneticPr fontId="21"/>
  </si>
  <si>
    <t>みずほ団地</t>
    <rPh sb="3" eb="5">
      <t>ダンチ</t>
    </rPh>
    <phoneticPr fontId="21"/>
  </si>
  <si>
    <t>由仁浄化センター</t>
    <rPh sb="0" eb="2">
      <t>ユニ</t>
    </rPh>
    <rPh sb="2" eb="4">
      <t>ジョウカ</t>
    </rPh>
    <phoneticPr fontId="21"/>
  </si>
  <si>
    <t>由仁町公営住宅しらかば団地解体除却工事（Ｈ棟,Ｉ棟,Ｊ棟,Ｋ棟の除却）</t>
    <rPh sb="0" eb="3">
      <t>ユニチョウ</t>
    </rPh>
    <rPh sb="3" eb="7">
      <t>コウエイジュウタク</t>
    </rPh>
    <rPh sb="11" eb="13">
      <t>ダンチ</t>
    </rPh>
    <rPh sb="13" eb="15">
      <t>カイタイ</t>
    </rPh>
    <rPh sb="15" eb="17">
      <t>ジョキャク</t>
    </rPh>
    <rPh sb="17" eb="19">
      <t>コウジ</t>
    </rPh>
    <rPh sb="21" eb="22">
      <t>トウ</t>
    </rPh>
    <rPh sb="24" eb="25">
      <t>トウ</t>
    </rPh>
    <rPh sb="27" eb="28">
      <t>トウ</t>
    </rPh>
    <rPh sb="30" eb="31">
      <t>トウ</t>
    </rPh>
    <rPh sb="32" eb="34">
      <t>ジョキャク</t>
    </rPh>
    <phoneticPr fontId="6"/>
  </si>
  <si>
    <t>ひかり団地</t>
    <rPh sb="3" eb="5">
      <t>ダンチ</t>
    </rPh>
    <phoneticPr fontId="21"/>
  </si>
  <si>
    <t>M棟</t>
    <rPh sb="1" eb="2">
      <t>トウ</t>
    </rPh>
    <phoneticPr fontId="6"/>
  </si>
  <si>
    <t>三川浄化センター</t>
    <rPh sb="0" eb="2">
      <t>ミカワ</t>
    </rPh>
    <rPh sb="2" eb="4">
      <t>ジョウカ</t>
    </rPh>
    <phoneticPr fontId="21"/>
  </si>
  <si>
    <t>12</t>
  </si>
  <si>
    <t>展望配水池</t>
    <rPh sb="0" eb="2">
      <t>テンボウ</t>
    </rPh>
    <rPh sb="2" eb="5">
      <t>ハイスイチ</t>
    </rPh>
    <phoneticPr fontId="21"/>
  </si>
  <si>
    <t>由仁地区優良田園住宅配水ポンプ場</t>
    <rPh sb="0" eb="2">
      <t>ユニ</t>
    </rPh>
    <rPh sb="2" eb="4">
      <t>チク</t>
    </rPh>
    <rPh sb="4" eb="6">
      <t>ユウリョウ</t>
    </rPh>
    <rPh sb="6" eb="8">
      <t>デンエン</t>
    </rPh>
    <rPh sb="8" eb="10">
      <t>ジュウタク</t>
    </rPh>
    <rPh sb="10" eb="12">
      <t>ハイスイ</t>
    </rPh>
    <rPh sb="15" eb="16">
      <t>ジョウ</t>
    </rPh>
    <phoneticPr fontId="21"/>
  </si>
  <si>
    <t>東光181番地3</t>
  </si>
  <si>
    <t>ポンプ場（川端）</t>
    <rPh sb="3" eb="4">
      <t>ジョウ</t>
    </rPh>
    <rPh sb="5" eb="7">
      <t>カワバタ</t>
    </rPh>
    <phoneticPr fontId="21"/>
  </si>
  <si>
    <t>木造</t>
    <rPh sb="0" eb="2">
      <t>モクゾウ</t>
    </rPh>
    <phoneticPr fontId="6"/>
  </si>
  <si>
    <t>新光191番地の2</t>
    <rPh sb="0" eb="2">
      <t>シンコウ</t>
    </rPh>
    <phoneticPr fontId="21"/>
  </si>
  <si>
    <t>37</t>
  </si>
  <si>
    <t>ポンプ場（古山）</t>
    <rPh sb="3" eb="4">
      <t>ジョウ</t>
    </rPh>
    <rPh sb="5" eb="7">
      <t>フルサン</t>
    </rPh>
    <phoneticPr fontId="21"/>
  </si>
  <si>
    <t>由仁町公営住宅ひので団地３号棟駐車場等外構工事</t>
    <rPh sb="0" eb="3">
      <t>ユニチョウ</t>
    </rPh>
    <rPh sb="3" eb="7">
      <t>コウエイジュウタク</t>
    </rPh>
    <rPh sb="10" eb="12">
      <t>ダンチ</t>
    </rPh>
    <rPh sb="13" eb="15">
      <t>ゴウトウ</t>
    </rPh>
    <rPh sb="15" eb="18">
      <t>チュウシャジョウ</t>
    </rPh>
    <rPh sb="18" eb="19">
      <t>ナド</t>
    </rPh>
    <rPh sb="19" eb="21">
      <t>ガイコウ</t>
    </rPh>
    <rPh sb="21" eb="23">
      <t>コウジ</t>
    </rPh>
    <phoneticPr fontId="6"/>
  </si>
  <si>
    <t>ポンプ場（由仁）</t>
    <rPh sb="3" eb="4">
      <t>ジョウ</t>
    </rPh>
    <rPh sb="5" eb="7">
      <t>ユニ</t>
    </rPh>
    <phoneticPr fontId="21"/>
  </si>
  <si>
    <t>川端浄水場</t>
    <rPh sb="0" eb="5">
      <t>カワバタジョウスイジョウ</t>
    </rPh>
    <phoneticPr fontId="21"/>
  </si>
  <si>
    <t>由仁第２浄水場</t>
    <rPh sb="0" eb="2">
      <t>ユニ</t>
    </rPh>
    <rPh sb="2" eb="3">
      <t>ダイ</t>
    </rPh>
    <rPh sb="4" eb="7">
      <t>ジョウスイジョウ</t>
    </rPh>
    <phoneticPr fontId="21"/>
  </si>
  <si>
    <t>ふれあい交流館</t>
    <rPh sb="6" eb="7">
      <t>カン</t>
    </rPh>
    <phoneticPr fontId="21"/>
  </si>
  <si>
    <t>山形545番地の1</t>
    <rPh sb="0" eb="2">
      <t>ヤマガタ</t>
    </rPh>
    <phoneticPr fontId="21"/>
  </si>
  <si>
    <t>三川保育園</t>
    <rPh sb="0" eb="2">
      <t>ミカワ</t>
    </rPh>
    <rPh sb="2" eb="5">
      <t>ホイクエン</t>
    </rPh>
    <phoneticPr fontId="21"/>
  </si>
  <si>
    <t>古山1426番地7</t>
  </si>
  <si>
    <t>11</t>
  </si>
  <si>
    <t>にじいろこども園</t>
    <rPh sb="7" eb="8">
      <t>エン</t>
    </rPh>
    <phoneticPr fontId="21"/>
  </si>
  <si>
    <t>機器・計器更新事業（展望配水池、ハーブ配水池）</t>
    <rPh sb="0" eb="2">
      <t>キキ</t>
    </rPh>
    <rPh sb="3" eb="5">
      <t>ケイキ</t>
    </rPh>
    <rPh sb="5" eb="9">
      <t>コウシンジギョウ</t>
    </rPh>
    <rPh sb="10" eb="12">
      <t>テンボウ</t>
    </rPh>
    <rPh sb="19" eb="22">
      <t>ハイスイチ</t>
    </rPh>
    <phoneticPr fontId="6"/>
  </si>
  <si>
    <t>鉄骨ブロック</t>
    <rPh sb="0" eb="2">
      <t>テッコツ</t>
    </rPh>
    <phoneticPr fontId="21"/>
  </si>
  <si>
    <t>町民三川プール</t>
  </si>
  <si>
    <t>由仁町体育館</t>
  </si>
  <si>
    <t>古川111番地</t>
    <rPh sb="0" eb="2">
      <t>フルカワ</t>
    </rPh>
    <rPh sb="5" eb="7">
      <t>バンチ</t>
    </rPh>
    <phoneticPr fontId="6"/>
  </si>
  <si>
    <t>ゆめっく館</t>
  </si>
  <si>
    <t>09</t>
  </si>
  <si>
    <t>由仁町老人福祉センター</t>
  </si>
  <si>
    <t>三川泉町ポンプ所 汚水ポンプ更新</t>
    <rPh sb="0" eb="4">
      <t>ミカワイズミマチ</t>
    </rPh>
    <rPh sb="7" eb="8">
      <t>ショ</t>
    </rPh>
    <rPh sb="9" eb="11">
      <t>オスイ</t>
    </rPh>
    <rPh sb="14" eb="16">
      <t>コウシン</t>
    </rPh>
    <phoneticPr fontId="6"/>
  </si>
  <si>
    <t>構造</t>
  </si>
  <si>
    <t>面積</t>
  </si>
  <si>
    <t>健康元気づくり館</t>
  </si>
  <si>
    <t>E棟</t>
    <rPh sb="1" eb="2">
      <t>トウ</t>
    </rPh>
    <phoneticPr fontId="6"/>
  </si>
  <si>
    <t>川端集会所</t>
  </si>
  <si>
    <t>由仁２区会館（旧法務局）</t>
    <rPh sb="3" eb="4">
      <t>ク</t>
    </rPh>
    <rPh sb="4" eb="6">
      <t>カイカン</t>
    </rPh>
    <rPh sb="7" eb="11">
      <t>キュウホウムキョク</t>
    </rPh>
    <phoneticPr fontId="21"/>
  </si>
  <si>
    <t>旧診療所・老健　解体除却</t>
    <rPh sb="0" eb="1">
      <t>キュウ</t>
    </rPh>
    <rPh sb="1" eb="4">
      <t>シンリョウジョ</t>
    </rPh>
    <rPh sb="5" eb="7">
      <t>ロウケン</t>
    </rPh>
    <rPh sb="8" eb="10">
      <t>カイタイ</t>
    </rPh>
    <rPh sb="10" eb="12">
      <t>ジョキャク</t>
    </rPh>
    <phoneticPr fontId="6"/>
  </si>
  <si>
    <t>東三川寿の家</t>
  </si>
  <si>
    <t>34</t>
  </si>
  <si>
    <t>三川自治区会館あかり館</t>
    <rPh sb="10" eb="11">
      <t>カン</t>
    </rPh>
    <phoneticPr fontId="21"/>
  </si>
  <si>
    <t>三川老人福祉会館</t>
  </si>
  <si>
    <t>岩内寿の家</t>
  </si>
  <si>
    <t>ゆにガーデン洗浄便座設置工事</t>
  </si>
  <si>
    <t>蒸気配管修繕ほか施設修繕</t>
    <rPh sb="0" eb="2">
      <t>ジョウキ</t>
    </rPh>
    <rPh sb="2" eb="4">
      <t>ハイカン</t>
    </rPh>
    <rPh sb="4" eb="6">
      <t>シュウゼン</t>
    </rPh>
    <rPh sb="8" eb="10">
      <t>シセツ</t>
    </rPh>
    <rPh sb="10" eb="12">
      <t>シュウゼン</t>
    </rPh>
    <phoneticPr fontId="6"/>
  </si>
  <si>
    <t>三川会館</t>
  </si>
  <si>
    <t>ゆにガーデン水栓及び止水バルブ交換工事</t>
  </si>
  <si>
    <t>由仁町民センター</t>
  </si>
  <si>
    <t>役場庁舎</t>
  </si>
  <si>
    <t>診療所改築　本体建設・設計監理</t>
  </si>
  <si>
    <t>新光200番地</t>
    <rPh sb="0" eb="2">
      <t>シンコウ</t>
    </rPh>
    <rPh sb="5" eb="7">
      <t>バンチ</t>
    </rPh>
    <phoneticPr fontId="21"/>
  </si>
  <si>
    <t xml:space="preserve">由仁中学校防火ダンパー発信基盤更新工事                      </t>
  </si>
  <si>
    <t>中央202番地</t>
    <rPh sb="0" eb="2">
      <t>チュウオウ</t>
    </rPh>
    <rPh sb="5" eb="7">
      <t>バンチ</t>
    </rPh>
    <phoneticPr fontId="21"/>
  </si>
  <si>
    <t>診療所改築　実施設計・用地測量・地質調査</t>
  </si>
  <si>
    <t>本町326番地</t>
    <rPh sb="0" eb="2">
      <t>ホンマチ</t>
    </rPh>
    <rPh sb="5" eb="7">
      <t>バンチ</t>
    </rPh>
    <phoneticPr fontId="21"/>
  </si>
  <si>
    <t>建設水道課</t>
    <rPh sb="0" eb="2">
      <t>ケンセツ</t>
    </rPh>
    <rPh sb="2" eb="5">
      <t>スイドウカ</t>
    </rPh>
    <phoneticPr fontId="6"/>
  </si>
  <si>
    <t>三川泉町210番地の1</t>
    <rPh sb="0" eb="4">
      <t>ミカワイズミマチ</t>
    </rPh>
    <rPh sb="7" eb="9">
      <t>バンチ</t>
    </rPh>
    <phoneticPr fontId="21"/>
  </si>
  <si>
    <t>岩内631番地</t>
    <rPh sb="0" eb="2">
      <t>イワナイ</t>
    </rPh>
    <rPh sb="5" eb="7">
      <t>バンチ</t>
    </rPh>
    <phoneticPr fontId="21"/>
  </si>
  <si>
    <t>三川泉町63番地の1</t>
    <rPh sb="0" eb="4">
      <t>ミカワイズミマチ</t>
    </rPh>
    <rPh sb="6" eb="8">
      <t>バンチ</t>
    </rPh>
    <phoneticPr fontId="21"/>
  </si>
  <si>
    <t>14</t>
  </si>
  <si>
    <t xml:space="preserve">ゆにガーデン正面入口ドア枠修繕                              </t>
  </si>
  <si>
    <t>三川旭町153番地</t>
    <rPh sb="0" eb="4">
      <t>ミカワアサヒマチ</t>
    </rPh>
    <rPh sb="7" eb="9">
      <t>バンチ</t>
    </rPh>
    <phoneticPr fontId="21"/>
  </si>
  <si>
    <t>13</t>
  </si>
  <si>
    <t>R14～R15</t>
  </si>
  <si>
    <t>川端1037番地</t>
    <rPh sb="0" eb="2">
      <t>カワバタ</t>
    </rPh>
    <rPh sb="6" eb="8">
      <t>バンチ</t>
    </rPh>
    <phoneticPr fontId="21"/>
  </si>
  <si>
    <t>39</t>
  </si>
  <si>
    <t>本町312番地</t>
    <rPh sb="0" eb="2">
      <t>ホンマチ</t>
    </rPh>
    <rPh sb="5" eb="7">
      <t>バンチ</t>
    </rPh>
    <phoneticPr fontId="21"/>
  </si>
  <si>
    <t>三川泉町210番地の3</t>
    <rPh sb="0" eb="4">
      <t>ミカワイズミマチ</t>
    </rPh>
    <rPh sb="7" eb="9">
      <t>バンチ</t>
    </rPh>
    <phoneticPr fontId="21"/>
  </si>
  <si>
    <t>令和2年4月1日民営化、施設は無償貸付</t>
    <rPh sb="0" eb="2">
      <t>レイワ</t>
    </rPh>
    <rPh sb="3" eb="4">
      <t>ネン</t>
    </rPh>
    <rPh sb="5" eb="6">
      <t>ツキ</t>
    </rPh>
    <rPh sb="7" eb="8">
      <t>ヒ</t>
    </rPh>
    <rPh sb="8" eb="11">
      <t>ミンエイカ</t>
    </rPh>
    <rPh sb="12" eb="14">
      <t>シセツ</t>
    </rPh>
    <rPh sb="15" eb="17">
      <t>ムショウ</t>
    </rPh>
    <rPh sb="17" eb="18">
      <t>カ</t>
    </rPh>
    <rPh sb="18" eb="19">
      <t>ツ</t>
    </rPh>
    <phoneticPr fontId="6"/>
  </si>
  <si>
    <t>馬追1番地の1</t>
    <rPh sb="0" eb="2">
      <t>ウマオイ</t>
    </rPh>
    <phoneticPr fontId="21"/>
  </si>
  <si>
    <t>庁舎警備室排煙装置交換修繕</t>
    <rPh sb="0" eb="2">
      <t>チョウシャ</t>
    </rPh>
    <rPh sb="2" eb="5">
      <t>ケイビシツ</t>
    </rPh>
    <rPh sb="5" eb="9">
      <t>ハイエンソウチ</t>
    </rPh>
    <rPh sb="9" eb="13">
      <t>コウカンシュウゼン</t>
    </rPh>
    <phoneticPr fontId="6"/>
  </si>
  <si>
    <t>伏見108番地</t>
  </si>
  <si>
    <t xml:space="preserve">由仁町立由仁小中学校網戸設置工事                            </t>
  </si>
  <si>
    <t>新光116番地2</t>
    <rPh sb="0" eb="2">
      <t>シンコウ</t>
    </rPh>
    <rPh sb="5" eb="7">
      <t>バンチ</t>
    </rPh>
    <phoneticPr fontId="6"/>
  </si>
  <si>
    <t>本町318番地</t>
    <rPh sb="0" eb="2">
      <t>ホンマチ</t>
    </rPh>
    <rPh sb="5" eb="7">
      <t>バンチ</t>
    </rPh>
    <phoneticPr fontId="21"/>
  </si>
  <si>
    <t>中央355番地の2</t>
    <rPh sb="0" eb="2">
      <t>チュウオウ</t>
    </rPh>
    <rPh sb="5" eb="7">
      <t>バンチ</t>
    </rPh>
    <phoneticPr fontId="21"/>
  </si>
  <si>
    <t>山形545番地の1</t>
    <rPh sb="0" eb="2">
      <t>ヤマガタ</t>
    </rPh>
    <rPh sb="5" eb="7">
      <t>バンチ</t>
    </rPh>
    <phoneticPr fontId="6"/>
  </si>
  <si>
    <t>山形552番地</t>
    <rPh sb="0" eb="2">
      <t>ヤマガタ</t>
    </rPh>
    <rPh sb="5" eb="7">
      <t>バンチ</t>
    </rPh>
    <phoneticPr fontId="21"/>
  </si>
  <si>
    <t>本三川657番地</t>
    <rPh sb="0" eb="3">
      <t>モトミカワ</t>
    </rPh>
    <phoneticPr fontId="21"/>
  </si>
  <si>
    <t>川端1493番地</t>
    <rPh sb="0" eb="2">
      <t>カワバタ</t>
    </rPh>
    <phoneticPr fontId="21"/>
  </si>
  <si>
    <t>古山941番地</t>
    <rPh sb="0" eb="2">
      <t>フルサン</t>
    </rPh>
    <phoneticPr fontId="21"/>
  </si>
  <si>
    <t xml:space="preserve">ゆにガーデン誘導灯等交換工事                                </t>
  </si>
  <si>
    <t>川端1600番地</t>
    <rPh sb="0" eb="2">
      <t>カワバタ</t>
    </rPh>
    <phoneticPr fontId="21"/>
  </si>
  <si>
    <t>由仁町公営住三川泉団地Ｉ棟屋根等改修工事</t>
  </si>
  <si>
    <t>川端1493番地</t>
    <rPh sb="0" eb="2">
      <t>カワバタ</t>
    </rPh>
    <rPh sb="6" eb="8">
      <t>バンチ</t>
    </rPh>
    <phoneticPr fontId="6"/>
  </si>
  <si>
    <t>古山1426番地7</t>
    <rPh sb="0" eb="2">
      <t>フルサン</t>
    </rPh>
    <rPh sb="6" eb="8">
      <t>バンチ</t>
    </rPh>
    <phoneticPr fontId="6"/>
  </si>
  <si>
    <t>熊本1101番地の3</t>
    <rPh sb="0" eb="2">
      <t>クマモト</t>
    </rPh>
    <phoneticPr fontId="21"/>
  </si>
  <si>
    <t>川端811番地の6</t>
    <rPh sb="0" eb="2">
      <t>カワバタ</t>
    </rPh>
    <phoneticPr fontId="21"/>
  </si>
  <si>
    <t>新光36番地</t>
    <rPh sb="0" eb="2">
      <t>シンコウ</t>
    </rPh>
    <phoneticPr fontId="21"/>
  </si>
  <si>
    <t>三川浄水場</t>
    <rPh sb="0" eb="2">
      <t>ミカワ</t>
    </rPh>
    <rPh sb="2" eb="5">
      <t>ジョウスイジョウ</t>
    </rPh>
    <phoneticPr fontId="21"/>
  </si>
  <si>
    <t>17</t>
  </si>
  <si>
    <t>川端962番地</t>
    <rPh sb="0" eb="2">
      <t>カワバタ</t>
    </rPh>
    <phoneticPr fontId="21"/>
  </si>
  <si>
    <t>F棟</t>
    <rPh sb="1" eb="2">
      <t>トウ</t>
    </rPh>
    <phoneticPr fontId="6"/>
  </si>
  <si>
    <t>川端828番地</t>
    <rPh sb="0" eb="2">
      <t>カワバタ</t>
    </rPh>
    <phoneticPr fontId="21"/>
  </si>
  <si>
    <t>R12</t>
  </si>
  <si>
    <t>新光50番地の1</t>
    <rPh sb="0" eb="2">
      <t>シンコウ</t>
    </rPh>
    <phoneticPr fontId="21"/>
  </si>
  <si>
    <t>3号棟</t>
    <rPh sb="1" eb="2">
      <t>ゴウ</t>
    </rPh>
    <rPh sb="2" eb="3">
      <t>トウ</t>
    </rPh>
    <phoneticPr fontId="6"/>
  </si>
  <si>
    <t>産業住宅C</t>
    <rPh sb="0" eb="4">
      <t>サンギョウジュウタク</t>
    </rPh>
    <phoneticPr fontId="6"/>
  </si>
  <si>
    <t>新光53番地の1</t>
    <rPh sb="0" eb="2">
      <t>シンコウ</t>
    </rPh>
    <phoneticPr fontId="21"/>
  </si>
  <si>
    <t>大規模改修</t>
    <rPh sb="0" eb="3">
      <t>ダイキボ</t>
    </rPh>
    <phoneticPr fontId="6"/>
  </si>
  <si>
    <t>総務課</t>
    <rPh sb="0" eb="3">
      <t>ソウムカ</t>
    </rPh>
    <phoneticPr fontId="6"/>
  </si>
  <si>
    <t>産業住宅G</t>
    <rPh sb="0" eb="4">
      <t>サンギョウジュウタク</t>
    </rPh>
    <phoneticPr fontId="6"/>
  </si>
  <si>
    <t>自治区管理</t>
  </si>
  <si>
    <t>ゆにガーデン正面入口自動ドアユニット交換修繕</t>
  </si>
  <si>
    <t>※現在は休館しています</t>
    <rPh sb="1" eb="3">
      <t>ゲンザイ</t>
    </rPh>
    <rPh sb="4" eb="6">
      <t>キュウカン</t>
    </rPh>
    <phoneticPr fontId="6"/>
  </si>
  <si>
    <t>鉄骨・鉄筋コンクリート</t>
    <rPh sb="0" eb="2">
      <t>テッコツ</t>
    </rPh>
    <rPh sb="3" eb="5">
      <t>テッキン</t>
    </rPh>
    <phoneticPr fontId="21"/>
  </si>
  <si>
    <t xml:space="preserve">自動火災報知機非常用バッテリー交換  </t>
  </si>
  <si>
    <t>鉄筋コンクリート、一部鉄骨</t>
    <rPh sb="0" eb="2">
      <t>テッキン</t>
    </rPh>
    <phoneticPr fontId="21"/>
  </si>
  <si>
    <t xml:space="preserve">ゆにガーデンエントランス平板石修繕工事                      </t>
  </si>
  <si>
    <t>鉄骨造平屋（外壁木造）</t>
    <rPh sb="0" eb="2">
      <t>テッコツ</t>
    </rPh>
    <rPh sb="2" eb="3">
      <t>ゾウ</t>
    </rPh>
    <rPh sb="3" eb="5">
      <t>ヒラヤ</t>
    </rPh>
    <rPh sb="6" eb="8">
      <t>ガイヘキ</t>
    </rPh>
    <rPh sb="8" eb="10">
      <t>モクゾウ</t>
    </rPh>
    <phoneticPr fontId="21"/>
  </si>
  <si>
    <t>東栄347番地2</t>
    <rPh sb="0" eb="2">
      <t>トウエイ</t>
    </rPh>
    <rPh sb="5" eb="7">
      <t>バンチ</t>
    </rPh>
    <phoneticPr fontId="6"/>
  </si>
  <si>
    <t xml:space="preserve">ゆにガーデン植物園出入口屋根復旧工事                        </t>
  </si>
  <si>
    <t>コンクリートブロック、鉄筋コンクリート</t>
    <rPh sb="11" eb="13">
      <t>テッキン</t>
    </rPh>
    <phoneticPr fontId="21"/>
  </si>
  <si>
    <t>由仁町公営住宅ひので団地３号棟建替工事</t>
    <rPh sb="0" eb="3">
      <t>ユニチョウ</t>
    </rPh>
    <rPh sb="3" eb="7">
      <t>コウエイジュウタク</t>
    </rPh>
    <rPh sb="10" eb="12">
      <t>ダンチ</t>
    </rPh>
    <rPh sb="13" eb="15">
      <t>ゴウトウ</t>
    </rPh>
    <rPh sb="15" eb="16">
      <t>タ</t>
    </rPh>
    <rPh sb="16" eb="17">
      <t>カ</t>
    </rPh>
    <rPh sb="17" eb="19">
      <t>コウジ</t>
    </rPh>
    <phoneticPr fontId="6"/>
  </si>
  <si>
    <t>セラミックブロック</t>
  </si>
  <si>
    <t>H棟</t>
    <rPh sb="1" eb="2">
      <t>トウ</t>
    </rPh>
    <phoneticPr fontId="6"/>
  </si>
  <si>
    <t xml:space="preserve">ゆにガーデン給排水設備改修工事                              </t>
  </si>
  <si>
    <t>鉄筋コンクリート、ブロック</t>
    <rPh sb="0" eb="2">
      <t>テッキン</t>
    </rPh>
    <phoneticPr fontId="21"/>
  </si>
  <si>
    <r>
      <t>４．主な工事履歴</t>
    </r>
    <r>
      <rPr>
        <b/>
        <sz val="11"/>
        <color theme="1"/>
        <rFont val="ＭＳ ゴシック"/>
        <family val="3"/>
        <charset val="128"/>
      </rPr>
      <t>（R3～R5に実施したもの、修繕含む）</t>
    </r>
    <rPh sb="2" eb="3">
      <t>オモ</t>
    </rPh>
    <rPh sb="4" eb="8">
      <t>コウジリレキ</t>
    </rPh>
    <rPh sb="15" eb="17">
      <t>ジッシ</t>
    </rPh>
    <rPh sb="22" eb="24">
      <t>シュウゼン</t>
    </rPh>
    <rPh sb="24" eb="25">
      <t>フク</t>
    </rPh>
    <phoneticPr fontId="6"/>
  </si>
  <si>
    <t>教育課</t>
    <rPh sb="0" eb="3">
      <t>キョウイクカ</t>
    </rPh>
    <phoneticPr fontId="6"/>
  </si>
  <si>
    <t>2号棟</t>
    <rPh sb="1" eb="2">
      <t>ゴウ</t>
    </rPh>
    <rPh sb="2" eb="3">
      <t>トウ</t>
    </rPh>
    <phoneticPr fontId="6"/>
  </si>
  <si>
    <t>保健福祉課</t>
    <rPh sb="0" eb="5">
      <t>ホケンフクシカ</t>
    </rPh>
    <phoneticPr fontId="6"/>
  </si>
  <si>
    <t xml:space="preserve">由仁小学校ことばの教室じゅうたん張替工事                    </t>
  </si>
  <si>
    <t>由仁町公営住三川泉団地Ｈ棟屋根等改修工事</t>
    <rPh sb="0" eb="3">
      <t>ユニチョウ</t>
    </rPh>
    <rPh sb="3" eb="5">
      <t>コウエイ</t>
    </rPh>
    <rPh sb="5" eb="6">
      <t>ジュウ</t>
    </rPh>
    <rPh sb="6" eb="8">
      <t>ミカワ</t>
    </rPh>
    <rPh sb="8" eb="9">
      <t>イズミ</t>
    </rPh>
    <rPh sb="9" eb="11">
      <t>ダンチ</t>
    </rPh>
    <rPh sb="12" eb="13">
      <t>トウ</t>
    </rPh>
    <rPh sb="13" eb="15">
      <t>ヤネ</t>
    </rPh>
    <rPh sb="15" eb="16">
      <t>ナド</t>
    </rPh>
    <rPh sb="16" eb="18">
      <t>カイシュウ</t>
    </rPh>
    <rPh sb="18" eb="20">
      <t>コウジ</t>
    </rPh>
    <phoneticPr fontId="6"/>
  </si>
  <si>
    <t>指定管理</t>
    <rPh sb="0" eb="4">
      <t>シテイカンリ</t>
    </rPh>
    <phoneticPr fontId="6"/>
  </si>
  <si>
    <t>45</t>
  </si>
  <si>
    <t>トイレ引戸錠修繕</t>
    <rPh sb="3" eb="4">
      <t>ヒ</t>
    </rPh>
    <rPh sb="4" eb="5">
      <t>ド</t>
    </rPh>
    <rPh sb="5" eb="6">
      <t>ジョウ</t>
    </rPh>
    <rPh sb="6" eb="8">
      <t>シュウゼン</t>
    </rPh>
    <phoneticPr fontId="6"/>
  </si>
  <si>
    <t>庁舎２階産業振興課ブラインド修繕工事</t>
    <rPh sb="0" eb="2">
      <t>チョウシャ</t>
    </rPh>
    <rPh sb="3" eb="4">
      <t>カイ</t>
    </rPh>
    <rPh sb="4" eb="9">
      <t>サンギョウシンコウカ</t>
    </rPh>
    <rPh sb="14" eb="16">
      <t>シュウゼン</t>
    </rPh>
    <rPh sb="16" eb="18">
      <t>コウジ</t>
    </rPh>
    <phoneticPr fontId="6"/>
  </si>
  <si>
    <t>建設水道課</t>
    <rPh sb="0" eb="5">
      <t>ケンセツスイドウカ</t>
    </rPh>
    <phoneticPr fontId="6"/>
  </si>
  <si>
    <t>B棟</t>
    <rPh sb="1" eb="2">
      <t>トウ</t>
    </rPh>
    <phoneticPr fontId="6"/>
  </si>
  <si>
    <t>診療所</t>
    <rPh sb="0" eb="3">
      <t>シンリョウジョ</t>
    </rPh>
    <phoneticPr fontId="6"/>
  </si>
  <si>
    <t>ゆにガーデン正面入口ドア枠修繕</t>
  </si>
  <si>
    <t>産業振興課</t>
    <rPh sb="0" eb="5">
      <t>サンギョウシンコウカ</t>
    </rPh>
    <phoneticPr fontId="6"/>
  </si>
  <si>
    <t>産業住宅D</t>
    <rPh sb="0" eb="4">
      <t>サンギョウジュウタク</t>
    </rPh>
    <phoneticPr fontId="6"/>
  </si>
  <si>
    <t>由仁小学校</t>
    <rPh sb="2" eb="5">
      <t>ショウガッコウ</t>
    </rPh>
    <phoneticPr fontId="21"/>
  </si>
  <si>
    <t>由仁中学校</t>
  </si>
  <si>
    <t>古山1444番地</t>
  </si>
  <si>
    <t>古川111番地</t>
    <rPh sb="0" eb="2">
      <t>フルカワ</t>
    </rPh>
    <phoneticPr fontId="21"/>
  </si>
  <si>
    <t>川端1494番地2</t>
  </si>
  <si>
    <t>避難誘導灯修繕</t>
    <rPh sb="0" eb="5">
      <t>ヒナンユウ</t>
    </rPh>
    <rPh sb="5" eb="7">
      <t>シュウゼン</t>
    </rPh>
    <phoneticPr fontId="6"/>
  </si>
  <si>
    <t>ゆにガーデン</t>
  </si>
  <si>
    <t>ゆにガーデンエントランス石張床修繕</t>
    <rPh sb="12" eb="14">
      <t>イシバ</t>
    </rPh>
    <rPh sb="14" eb="15">
      <t>ユカ</t>
    </rPh>
    <rPh sb="15" eb="17">
      <t>シュウゼン</t>
    </rPh>
    <phoneticPr fontId="6"/>
  </si>
  <si>
    <t>体験農園</t>
  </si>
  <si>
    <t>木造モルタル、ブロック、鉄筋コンクリート</t>
    <rPh sb="0" eb="2">
      <t>モクゾウ</t>
    </rPh>
    <phoneticPr fontId="21"/>
  </si>
  <si>
    <t>５．今後実施予定の工事・改修等</t>
    <rPh sb="2" eb="4">
      <t>コンゴ</t>
    </rPh>
    <rPh sb="4" eb="8">
      <t>ジッシヨテイ</t>
    </rPh>
    <rPh sb="9" eb="11">
      <t>コウジ</t>
    </rPh>
    <rPh sb="12" eb="14">
      <t>カイシュウ</t>
    </rPh>
    <rPh sb="14" eb="15">
      <t>ナド</t>
    </rPh>
    <phoneticPr fontId="6"/>
  </si>
  <si>
    <t>直営</t>
    <rPh sb="0" eb="2">
      <t>チョクエイ</t>
    </rPh>
    <phoneticPr fontId="6"/>
  </si>
  <si>
    <t>感知器交換修繕</t>
  </si>
  <si>
    <t>由仁町民プール</t>
    <rPh sb="0" eb="2">
      <t>ユニ</t>
    </rPh>
    <phoneticPr fontId="21"/>
  </si>
  <si>
    <t>伏見134番地の1ほか</t>
    <rPh sb="0" eb="2">
      <t>フシミ</t>
    </rPh>
    <rPh sb="5" eb="7">
      <t>バンチ</t>
    </rPh>
    <phoneticPr fontId="21"/>
  </si>
  <si>
    <t xml:space="preserve">ゆにガーデン温室トップライト応急修繕                        </t>
  </si>
  <si>
    <t>01</t>
  </si>
  <si>
    <t>02</t>
  </si>
  <si>
    <t>三川緑町112番地</t>
    <rPh sb="0" eb="4">
      <t>ミカワミドリマチ</t>
    </rPh>
    <rPh sb="7" eb="9">
      <t>バンチ</t>
    </rPh>
    <phoneticPr fontId="6"/>
  </si>
  <si>
    <t>03</t>
  </si>
  <si>
    <t>高圧受電設備改修工事</t>
    <rPh sb="0" eb="6">
      <t>コウアツジュデンセツビ</t>
    </rPh>
    <rPh sb="6" eb="10">
      <t>カイシュウコウジ</t>
    </rPh>
    <phoneticPr fontId="6"/>
  </si>
  <si>
    <t>04</t>
  </si>
  <si>
    <t>三川浄水場</t>
    <rPh sb="0" eb="5">
      <t>ミカワジョウスイジョウ</t>
    </rPh>
    <phoneticPr fontId="6"/>
  </si>
  <si>
    <t>07</t>
  </si>
  <si>
    <t>東光138番地</t>
    <rPh sb="0" eb="2">
      <t>トウコウ</t>
    </rPh>
    <rPh sb="5" eb="7">
      <t>バンチ</t>
    </rPh>
    <phoneticPr fontId="6"/>
  </si>
  <si>
    <t>08</t>
  </si>
  <si>
    <t>10</t>
  </si>
  <si>
    <t>15</t>
  </si>
  <si>
    <t>提供食数</t>
    <rPh sb="0" eb="4">
      <t>テイキョウショクスウ</t>
    </rPh>
    <phoneticPr fontId="6"/>
  </si>
  <si>
    <t>G棟</t>
    <rPh sb="1" eb="2">
      <t>トウ</t>
    </rPh>
    <phoneticPr fontId="6"/>
  </si>
  <si>
    <t>16</t>
  </si>
  <si>
    <t>三川泉町210番地の1</t>
    <rPh sb="0" eb="4">
      <t>ミカワイズミマチ</t>
    </rPh>
    <rPh sb="7" eb="9">
      <t>バンチ</t>
    </rPh>
    <phoneticPr fontId="6"/>
  </si>
  <si>
    <t>由仁町公営住宅北栄団地解体除却工事（Ｉ棟、Ｋ棟の解体）</t>
    <rPh sb="0" eb="3">
      <t>ユニチョウ</t>
    </rPh>
    <rPh sb="3" eb="7">
      <t>コウエイジュウタク</t>
    </rPh>
    <rPh sb="7" eb="9">
      <t>ホクエイ</t>
    </rPh>
    <rPh sb="9" eb="11">
      <t>ダンチ</t>
    </rPh>
    <rPh sb="11" eb="13">
      <t>カイタイ</t>
    </rPh>
    <rPh sb="13" eb="15">
      <t>ジョキャク</t>
    </rPh>
    <rPh sb="15" eb="17">
      <t>コウジ</t>
    </rPh>
    <rPh sb="19" eb="20">
      <t>トウ</t>
    </rPh>
    <rPh sb="22" eb="23">
      <t>トウ</t>
    </rPh>
    <rPh sb="24" eb="26">
      <t>カイタイ</t>
    </rPh>
    <phoneticPr fontId="6"/>
  </si>
  <si>
    <t>18</t>
  </si>
  <si>
    <t>28</t>
  </si>
  <si>
    <t>入園者数</t>
    <rPh sb="0" eb="4">
      <t>ニュウエンシャスウ</t>
    </rPh>
    <phoneticPr fontId="6"/>
  </si>
  <si>
    <t>川端1600番地</t>
    <rPh sb="0" eb="2">
      <t>カワバタ</t>
    </rPh>
    <rPh sb="6" eb="8">
      <t>バンチ</t>
    </rPh>
    <phoneticPr fontId="6"/>
  </si>
  <si>
    <t>29</t>
  </si>
  <si>
    <t>D棟</t>
    <rPh sb="1" eb="2">
      <t>トウ</t>
    </rPh>
    <phoneticPr fontId="6"/>
  </si>
  <si>
    <t>30</t>
  </si>
  <si>
    <t>R19</t>
  </si>
  <si>
    <t>32</t>
  </si>
  <si>
    <t>33</t>
  </si>
  <si>
    <t>貸出冊数</t>
    <rPh sb="0" eb="4">
      <t>カシダシサッスウ</t>
    </rPh>
    <phoneticPr fontId="6"/>
  </si>
  <si>
    <t>35</t>
  </si>
  <si>
    <t>36</t>
  </si>
  <si>
    <t>38</t>
  </si>
  <si>
    <t>新光252番地</t>
    <rPh sb="0" eb="2">
      <t>シンコウ</t>
    </rPh>
    <rPh sb="5" eb="7">
      <t>バンチ</t>
    </rPh>
    <phoneticPr fontId="6"/>
  </si>
  <si>
    <t>40</t>
  </si>
  <si>
    <t>41</t>
  </si>
  <si>
    <t>所在地</t>
  </si>
  <si>
    <t>42</t>
  </si>
  <si>
    <t>43</t>
  </si>
  <si>
    <t>46</t>
  </si>
  <si>
    <t>東栄88番地の2</t>
    <rPh sb="0" eb="2">
      <t>トウエイ</t>
    </rPh>
    <rPh sb="4" eb="6">
      <t>バンチ</t>
    </rPh>
    <phoneticPr fontId="21"/>
  </si>
  <si>
    <t>山形545番地の2</t>
    <rPh sb="0" eb="2">
      <t>ヤマガタ</t>
    </rPh>
    <phoneticPr fontId="21"/>
  </si>
  <si>
    <t>本町217番地の4</t>
    <rPh sb="0" eb="2">
      <t>ホンマチ</t>
    </rPh>
    <rPh sb="5" eb="7">
      <t>バンチ</t>
    </rPh>
    <phoneticPr fontId="6"/>
  </si>
  <si>
    <t>生徒数</t>
    <rPh sb="0" eb="3">
      <t>セイトスウ</t>
    </rPh>
    <phoneticPr fontId="6"/>
  </si>
  <si>
    <t>R11</t>
  </si>
  <si>
    <t>建設年月日</t>
  </si>
  <si>
    <t>由仁町公営住宅北栄団地４号棟建替工事</t>
    <rPh sb="0" eb="3">
      <t>ユニチョウ</t>
    </rPh>
    <rPh sb="3" eb="7">
      <t>コウエイジュウタク</t>
    </rPh>
    <rPh sb="7" eb="9">
      <t>ホクエイ</t>
    </rPh>
    <rPh sb="9" eb="11">
      <t>ダンチ</t>
    </rPh>
    <rPh sb="12" eb="14">
      <t>ゴウトウ</t>
    </rPh>
    <rPh sb="14" eb="16">
      <t>タテカエ</t>
    </rPh>
    <rPh sb="16" eb="18">
      <t>コウジ</t>
    </rPh>
    <phoneticPr fontId="6"/>
  </si>
  <si>
    <t>棟名</t>
    <rPh sb="0" eb="1">
      <t>トウ</t>
    </rPh>
    <rPh sb="1" eb="2">
      <t>ナ</t>
    </rPh>
    <phoneticPr fontId="6"/>
  </si>
  <si>
    <t>1号棟</t>
    <rPh sb="1" eb="2">
      <t>ゴウ</t>
    </rPh>
    <rPh sb="2" eb="3">
      <t>トウ</t>
    </rPh>
    <phoneticPr fontId="6"/>
  </si>
  <si>
    <t>特定公共賃貸住宅屋上防水・外壁塗装改修工事</t>
    <rPh sb="0" eb="2">
      <t>トクテイ</t>
    </rPh>
    <rPh sb="2" eb="4">
      <t>コウキョウ</t>
    </rPh>
    <rPh sb="4" eb="8">
      <t>チンタイジュウタク</t>
    </rPh>
    <rPh sb="8" eb="10">
      <t>オクジョウ</t>
    </rPh>
    <rPh sb="10" eb="12">
      <t>ボウスイ</t>
    </rPh>
    <rPh sb="13" eb="15">
      <t>ガイヘキ</t>
    </rPh>
    <rPh sb="15" eb="17">
      <t>トソウ</t>
    </rPh>
    <rPh sb="17" eb="19">
      <t>カイシュウ</t>
    </rPh>
    <rPh sb="19" eb="21">
      <t>コウジ</t>
    </rPh>
    <phoneticPr fontId="6"/>
  </si>
  <si>
    <t>5号棟</t>
    <rPh sb="1" eb="2">
      <t>ゴウ</t>
    </rPh>
    <rPh sb="2" eb="3">
      <t>トウ</t>
    </rPh>
    <phoneticPr fontId="6"/>
  </si>
  <si>
    <t>ゆにガーデン温室トップライト応急修繕</t>
  </si>
  <si>
    <t>I棟</t>
    <rPh sb="1" eb="2">
      <t>トウ</t>
    </rPh>
    <phoneticPr fontId="6"/>
  </si>
  <si>
    <t>J棟</t>
    <rPh sb="1" eb="2">
      <t>トウ</t>
    </rPh>
    <phoneticPr fontId="6"/>
  </si>
  <si>
    <t>K棟</t>
    <rPh sb="1" eb="2">
      <t>トウ</t>
    </rPh>
    <phoneticPr fontId="6"/>
  </si>
  <si>
    <t>北栄154番地</t>
    <rPh sb="0" eb="2">
      <t>ホクエイ</t>
    </rPh>
    <rPh sb="5" eb="7">
      <t>バンチ</t>
    </rPh>
    <phoneticPr fontId="6"/>
  </si>
  <si>
    <t>北栄162番地</t>
    <rPh sb="0" eb="2">
      <t>ホクエイ</t>
    </rPh>
    <rPh sb="5" eb="7">
      <t>バンチ</t>
    </rPh>
    <phoneticPr fontId="6"/>
  </si>
  <si>
    <t>ブロック</t>
  </si>
  <si>
    <t>L棟</t>
    <rPh sb="1" eb="2">
      <t>トウ</t>
    </rPh>
    <phoneticPr fontId="6"/>
  </si>
  <si>
    <t>馬追143番地1</t>
    <rPh sb="0" eb="2">
      <t>ウマオイ</t>
    </rPh>
    <rPh sb="5" eb="7">
      <t>バンチ</t>
    </rPh>
    <phoneticPr fontId="6"/>
  </si>
  <si>
    <t>産業住宅F</t>
    <rPh sb="0" eb="4">
      <t>サンギョウジュウタク</t>
    </rPh>
    <phoneticPr fontId="6"/>
  </si>
  <si>
    <t>2号棟</t>
    <rPh sb="1" eb="3">
      <t>ゴウトウ</t>
    </rPh>
    <phoneticPr fontId="6"/>
  </si>
  <si>
    <t>冷暖房設備整備工事</t>
    <rPh sb="0" eb="5">
      <t>レイダン</t>
    </rPh>
    <rPh sb="5" eb="9">
      <t>セイビ</t>
    </rPh>
    <phoneticPr fontId="6"/>
  </si>
  <si>
    <t>3号棟</t>
    <rPh sb="1" eb="3">
      <t>ゴウトウ</t>
    </rPh>
    <phoneticPr fontId="6"/>
  </si>
  <si>
    <t>A棟</t>
    <rPh sb="1" eb="2">
      <t>トウ</t>
    </rPh>
    <phoneticPr fontId="6"/>
  </si>
  <si>
    <t>C棟</t>
    <rPh sb="1" eb="2">
      <t>トウ</t>
    </rPh>
    <phoneticPr fontId="6"/>
  </si>
  <si>
    <t>酸素供給設備修繕工事</t>
    <rPh sb="0" eb="2">
      <t>サンソ</t>
    </rPh>
    <rPh sb="2" eb="4">
      <t>キョウキュウ</t>
    </rPh>
    <rPh sb="4" eb="6">
      <t>セツビ</t>
    </rPh>
    <rPh sb="6" eb="8">
      <t>シュウゼン</t>
    </rPh>
    <rPh sb="8" eb="10">
      <t>コウジ</t>
    </rPh>
    <phoneticPr fontId="6"/>
  </si>
  <si>
    <t>消防設備修繕</t>
    <rPh sb="0" eb="4">
      <t>ショウボ</t>
    </rPh>
    <rPh sb="4" eb="6">
      <t>シュウゼン</t>
    </rPh>
    <phoneticPr fontId="6"/>
  </si>
  <si>
    <t>R7</t>
  </si>
  <si>
    <t>新光251番地</t>
    <rPh sb="0" eb="2">
      <t>シンコウ</t>
    </rPh>
    <rPh sb="5" eb="7">
      <t>バンチ</t>
    </rPh>
    <phoneticPr fontId="6"/>
  </si>
  <si>
    <t xml:space="preserve">ゆにガーデン非常用発電機バッテリー交換修繕                  </t>
  </si>
  <si>
    <t>1号棟</t>
    <rPh sb="1" eb="3">
      <t>ゴウトウ</t>
    </rPh>
    <phoneticPr fontId="6"/>
  </si>
  <si>
    <t>4号棟</t>
    <rPh sb="1" eb="3">
      <t>ゴウトウ</t>
    </rPh>
    <phoneticPr fontId="6"/>
  </si>
  <si>
    <t>三川泉町64番地</t>
    <rPh sb="0" eb="4">
      <t>ミカワイズミマチ</t>
    </rPh>
    <rPh sb="6" eb="8">
      <t>バンチ</t>
    </rPh>
    <phoneticPr fontId="6"/>
  </si>
  <si>
    <t>ゆにガーデン植物園出入口屋根復旧工事</t>
  </si>
  <si>
    <t>由仁町公営住三川泉団地Ｅ棟屋根等改修工事</t>
    <rPh sb="0" eb="3">
      <t>ユニチョウ</t>
    </rPh>
    <rPh sb="3" eb="5">
      <t>コウエイ</t>
    </rPh>
    <rPh sb="5" eb="6">
      <t>ジュウ</t>
    </rPh>
    <rPh sb="6" eb="8">
      <t>ミカワ</t>
    </rPh>
    <rPh sb="8" eb="9">
      <t>イズミ</t>
    </rPh>
    <rPh sb="9" eb="11">
      <t>ダンチ</t>
    </rPh>
    <rPh sb="12" eb="13">
      <t>トウ</t>
    </rPh>
    <rPh sb="13" eb="15">
      <t>ヤネ</t>
    </rPh>
    <rPh sb="15" eb="16">
      <t>ナド</t>
    </rPh>
    <rPh sb="16" eb="18">
      <t>カイシュウ</t>
    </rPh>
    <rPh sb="18" eb="20">
      <t>コウジ</t>
    </rPh>
    <phoneticPr fontId="6"/>
  </si>
  <si>
    <t>「6．棟ごとの基本情報」を参照</t>
  </si>
  <si>
    <t>浄化槽機械室</t>
    <rPh sb="0" eb="6">
      <t>ジョウカソウキカイシツ</t>
    </rPh>
    <phoneticPr fontId="6"/>
  </si>
  <si>
    <t>三川泉町185番地1</t>
    <rPh sb="0" eb="4">
      <t>ミカワイズミマチ</t>
    </rPh>
    <rPh sb="7" eb="9">
      <t>バンチ</t>
    </rPh>
    <phoneticPr fontId="6"/>
  </si>
  <si>
    <t>三川泉町180番地4</t>
    <rPh sb="0" eb="4">
      <t>ミカワイズミマチ</t>
    </rPh>
    <rPh sb="7" eb="9">
      <t>バンチ</t>
    </rPh>
    <phoneticPr fontId="6"/>
  </si>
  <si>
    <t>産業住宅A</t>
    <rPh sb="0" eb="2">
      <t>サンギョウ</t>
    </rPh>
    <rPh sb="2" eb="4">
      <t>ジュウタク</t>
    </rPh>
    <phoneticPr fontId="6"/>
  </si>
  <si>
    <t>R21～R22</t>
  </si>
  <si>
    <t>産業住宅</t>
    <rPh sb="0" eb="4">
      <t>サンギョウジュウタク</t>
    </rPh>
    <phoneticPr fontId="6"/>
  </si>
  <si>
    <t>給水バルブ修繕</t>
    <rPh sb="0" eb="5">
      <t>キュウスイ</t>
    </rPh>
    <rPh sb="5" eb="7">
      <t>シュウゼン</t>
    </rPh>
    <phoneticPr fontId="6"/>
  </si>
  <si>
    <t>産業住宅B</t>
    <rPh sb="0" eb="4">
      <t>サンギョウジュウタク</t>
    </rPh>
    <phoneticPr fontId="6"/>
  </si>
  <si>
    <t>入居者数（入退去者含む）</t>
    <rPh sb="0" eb="4">
      <t>ニュウキョシャスウ</t>
    </rPh>
    <rPh sb="5" eb="9">
      <t>ニュウタイキョシャ</t>
    </rPh>
    <rPh sb="9" eb="10">
      <t>フク</t>
    </rPh>
    <phoneticPr fontId="6"/>
  </si>
  <si>
    <t>新光191番地の2</t>
    <rPh sb="0" eb="2">
      <t>シンコウ</t>
    </rPh>
    <rPh sb="5" eb="7">
      <t>バンチ</t>
    </rPh>
    <phoneticPr fontId="6"/>
  </si>
  <si>
    <t>スクールバス車庫シャッター修繕</t>
    <rPh sb="6" eb="8">
      <t>シャコ</t>
    </rPh>
    <rPh sb="13" eb="15">
      <t>シュウゼン</t>
    </rPh>
    <phoneticPr fontId="6"/>
  </si>
  <si>
    <t>本町217番地の1</t>
    <rPh sb="0" eb="2">
      <t>ホンマチ</t>
    </rPh>
    <rPh sb="5" eb="7">
      <t>バンチ</t>
    </rPh>
    <phoneticPr fontId="6"/>
  </si>
  <si>
    <t>川端配水池</t>
    <rPh sb="0" eb="2">
      <t>カワバタ</t>
    </rPh>
    <rPh sb="2" eb="5">
      <t>ハイスイチ</t>
    </rPh>
    <phoneticPr fontId="6"/>
  </si>
  <si>
    <t>コンクリートブロック</t>
  </si>
  <si>
    <t>産業住宅E</t>
    <rPh sb="0" eb="4">
      <t>サンギョウジュウタク</t>
    </rPh>
    <phoneticPr fontId="6"/>
  </si>
  <si>
    <t>新光248番地</t>
    <rPh sb="0" eb="2">
      <t>シンコウ</t>
    </rPh>
    <rPh sb="5" eb="7">
      <t>バンチ</t>
    </rPh>
    <phoneticPr fontId="6"/>
  </si>
  <si>
    <t>産業住宅H</t>
    <rPh sb="0" eb="4">
      <t>サンギョウジュウタク</t>
    </rPh>
    <phoneticPr fontId="6"/>
  </si>
  <si>
    <t>建設年月日</t>
    <rPh sb="0" eb="2">
      <t>ケンセツ</t>
    </rPh>
    <rPh sb="2" eb="5">
      <t>ネンガッピ</t>
    </rPh>
    <phoneticPr fontId="6"/>
  </si>
  <si>
    <t>産業住宅I</t>
    <rPh sb="0" eb="4">
      <t>サンギョウジュウタク</t>
    </rPh>
    <phoneticPr fontId="6"/>
  </si>
  <si>
    <t>産業住宅J</t>
    <rPh sb="0" eb="4">
      <t>サンギョウジュウタク</t>
    </rPh>
    <phoneticPr fontId="6"/>
  </si>
  <si>
    <t>産業住宅K</t>
    <rPh sb="0" eb="4">
      <t>サンギョウジュウタク</t>
    </rPh>
    <phoneticPr fontId="6"/>
  </si>
  <si>
    <t>東栄158番地の1</t>
    <rPh sb="0" eb="2">
      <t>トウエイ</t>
    </rPh>
    <rPh sb="5" eb="7">
      <t>バンチ</t>
    </rPh>
    <phoneticPr fontId="6"/>
  </si>
  <si>
    <t>産業住宅N</t>
    <rPh sb="0" eb="4">
      <t>サンギョウジュウタク</t>
    </rPh>
    <phoneticPr fontId="6"/>
  </si>
  <si>
    <t>由仁第１浄水場</t>
    <rPh sb="0" eb="2">
      <t>ユニ</t>
    </rPh>
    <rPh sb="2" eb="3">
      <t>ダイ</t>
    </rPh>
    <rPh sb="4" eb="7">
      <t>ジョウスイジョウ</t>
    </rPh>
    <phoneticPr fontId="6"/>
  </si>
  <si>
    <t>産業住宅O</t>
    <rPh sb="0" eb="4">
      <t>サンギョウジュウタク</t>
    </rPh>
    <phoneticPr fontId="6"/>
  </si>
  <si>
    <t>軽量気泡コンクリート</t>
    <rPh sb="0" eb="2">
      <t>ケイリョウ</t>
    </rPh>
    <rPh sb="2" eb="4">
      <t>キホウ</t>
    </rPh>
    <phoneticPr fontId="6"/>
  </si>
  <si>
    <t>暖房設備整備工事</t>
    <rPh sb="0" eb="4">
      <t>ダンボウセツビ</t>
    </rPh>
    <rPh sb="4" eb="6">
      <t>セイビ</t>
    </rPh>
    <rPh sb="6" eb="8">
      <t>コウジ</t>
    </rPh>
    <phoneticPr fontId="6"/>
  </si>
  <si>
    <t>介護老人福祉施設ほほえみの家</t>
    <rPh sb="13" eb="14">
      <t>イエ</t>
    </rPh>
    <phoneticPr fontId="6"/>
  </si>
  <si>
    <t xml:space="preserve">由仁中学校地下タンク内面補強業務                            </t>
  </si>
  <si>
    <t xml:space="preserve">由仁中学校体育館水飲場床修繕工事                            </t>
  </si>
  <si>
    <t>役場外気処理系統空調機修繕</t>
    <rPh sb="0" eb="2">
      <t>ヤクバ</t>
    </rPh>
    <rPh sb="2" eb="4">
      <t>ガイキ</t>
    </rPh>
    <rPh sb="4" eb="6">
      <t>ショリ</t>
    </rPh>
    <rPh sb="6" eb="8">
      <t>ケイトウ</t>
    </rPh>
    <rPh sb="8" eb="11">
      <t>クウチョウキ</t>
    </rPh>
    <rPh sb="11" eb="13">
      <t>シュウゼン</t>
    </rPh>
    <phoneticPr fontId="6"/>
  </si>
  <si>
    <t>児童数</t>
    <rPh sb="0" eb="3">
      <t>ジドウスウ</t>
    </rPh>
    <phoneticPr fontId="6"/>
  </si>
  <si>
    <t>「6．施設ごとの基本情報」を参照</t>
    <rPh sb="3" eb="5">
      <t>シセツ</t>
    </rPh>
    <rPh sb="8" eb="10">
      <t>キホン</t>
    </rPh>
    <rPh sb="10" eb="12">
      <t>ジョウホウ</t>
    </rPh>
    <rPh sb="14" eb="16">
      <t>サンショウ</t>
    </rPh>
    <phoneticPr fontId="6"/>
  </si>
  <si>
    <t xml:space="preserve">由仁小学校体育館ボイラーオイルギアポンプ修繕ほか            </t>
  </si>
  <si>
    <t>消防設備修繕</t>
    <rPh sb="0" eb="6">
      <t>ショウボウセツビシュウゼン</t>
    </rPh>
    <phoneticPr fontId="6"/>
  </si>
  <si>
    <t xml:space="preserve">由仁小学校幅跳び場整備工事                                  </t>
  </si>
  <si>
    <t xml:space="preserve">由仁小学校小便器汚水管改修工事                              </t>
  </si>
  <si>
    <t>ばっ気槽用ブロワ交換修繕</t>
    <rPh sb="2" eb="3">
      <t>キ</t>
    </rPh>
    <rPh sb="3" eb="5">
      <t>ソウヨウ</t>
    </rPh>
    <rPh sb="8" eb="12">
      <t>コウカンシュウゼン</t>
    </rPh>
    <phoneticPr fontId="6"/>
  </si>
  <si>
    <t>非常用発電機地区電池交換修繕</t>
  </si>
  <si>
    <t>利用人数</t>
    <rPh sb="0" eb="4">
      <t>リヨウニ</t>
    </rPh>
    <phoneticPr fontId="6"/>
  </si>
  <si>
    <t>ろ過装置修繕</t>
    <rPh sb="1" eb="4">
      <t>カソウ</t>
    </rPh>
    <rPh sb="4" eb="6">
      <t>シュウゼン</t>
    </rPh>
    <phoneticPr fontId="6"/>
  </si>
  <si>
    <t>屋根シート等修繕</t>
    <rPh sb="0" eb="2">
      <t>ヤネ</t>
    </rPh>
    <rPh sb="5" eb="6">
      <t>トウ</t>
    </rPh>
    <rPh sb="6" eb="8">
      <t>シュウゼン</t>
    </rPh>
    <phoneticPr fontId="6"/>
  </si>
  <si>
    <t>R5</t>
  </si>
  <si>
    <t xml:space="preserve">ゆにガーデンセンターハウス空調機改修工事                    </t>
  </si>
  <si>
    <t xml:space="preserve">ゆにガーデン正面入口自動ドアユニット交換修繕                </t>
  </si>
  <si>
    <t>加圧給水ポンプ改修工事</t>
    <rPh sb="0" eb="7">
      <t>カアツキュウス</t>
    </rPh>
    <rPh sb="7" eb="11">
      <t>カイシュ</t>
    </rPh>
    <phoneticPr fontId="6"/>
  </si>
  <si>
    <t>換気機能等強化工事</t>
    <rPh sb="0" eb="5">
      <t>カンキキノ</t>
    </rPh>
    <rPh sb="5" eb="9">
      <t>キョウカ</t>
    </rPh>
    <phoneticPr fontId="6"/>
  </si>
  <si>
    <t>玄関ポーチ床修繕</t>
    <rPh sb="0" eb="2">
      <t>ゲンカン</t>
    </rPh>
    <rPh sb="6" eb="8">
      <t>シュウゼン</t>
    </rPh>
    <phoneticPr fontId="6"/>
  </si>
  <si>
    <t>R16～R17</t>
  </si>
  <si>
    <t>入館者数</t>
    <rPh sb="0" eb="4">
      <t>ニュウカンシャスウ</t>
    </rPh>
    <phoneticPr fontId="6"/>
  </si>
  <si>
    <t>消火水槽ボールタップ交換修繕</t>
    <rPh sb="0" eb="4">
      <t>ショウカスイソウ</t>
    </rPh>
    <rPh sb="10" eb="14">
      <t>コウカンシュウゼン</t>
    </rPh>
    <phoneticPr fontId="6"/>
  </si>
  <si>
    <t>蛍光灯LED化修繕</t>
    <rPh sb="0" eb="3">
      <t>ケイコウトウ</t>
    </rPh>
    <rPh sb="6" eb="7">
      <t>カ</t>
    </rPh>
    <rPh sb="7" eb="9">
      <t>シュウゼン</t>
    </rPh>
    <phoneticPr fontId="6"/>
  </si>
  <si>
    <t>屋外引き込み開閉基盤修繕</t>
    <rPh sb="0" eb="2">
      <t>オクガイ</t>
    </rPh>
    <rPh sb="2" eb="3">
      <t>ヒ</t>
    </rPh>
    <rPh sb="4" eb="5">
      <t>コ</t>
    </rPh>
    <rPh sb="6" eb="8">
      <t>カイヘイ</t>
    </rPh>
    <rPh sb="8" eb="10">
      <t>キバン</t>
    </rPh>
    <rPh sb="10" eb="12">
      <t>シュウゼン</t>
    </rPh>
    <phoneticPr fontId="6"/>
  </si>
  <si>
    <t>避難誘導灯修繕</t>
    <rPh sb="0" eb="5">
      <t>ヒナンユウドウトウ</t>
    </rPh>
    <rPh sb="5" eb="7">
      <t>シュウゼン</t>
    </rPh>
    <phoneticPr fontId="6"/>
  </si>
  <si>
    <t>R9～R10</t>
  </si>
  <si>
    <t>ゆにガーデン給排水設備改修工事</t>
  </si>
  <si>
    <t>開設日数</t>
    <rPh sb="0" eb="2">
      <t>カイセツ</t>
    </rPh>
    <rPh sb="2" eb="4">
      <t>ニッスウ</t>
    </rPh>
    <phoneticPr fontId="6"/>
  </si>
  <si>
    <t>由仁町公営住宅中央団地建設工事監理委託業務</t>
    <rPh sb="0" eb="2">
      <t>ユニ</t>
    </rPh>
    <rPh sb="2" eb="3">
      <t>チョウ</t>
    </rPh>
    <rPh sb="3" eb="5">
      <t>コウエイ</t>
    </rPh>
    <rPh sb="5" eb="7">
      <t>ジュウタク</t>
    </rPh>
    <rPh sb="7" eb="9">
      <t>チュウオウ</t>
    </rPh>
    <rPh sb="9" eb="11">
      <t>ダンチ</t>
    </rPh>
    <rPh sb="11" eb="13">
      <t>ケンセツ</t>
    </rPh>
    <rPh sb="13" eb="15">
      <t>コウジ</t>
    </rPh>
    <rPh sb="15" eb="17">
      <t>カンリ</t>
    </rPh>
    <rPh sb="17" eb="19">
      <t>イタク</t>
    </rPh>
    <rPh sb="19" eb="21">
      <t>ギョウム</t>
    </rPh>
    <phoneticPr fontId="6"/>
  </si>
  <si>
    <t>ふれあい交流館自動ドア修繕</t>
    <rPh sb="4" eb="7">
      <t>コウリュウカン</t>
    </rPh>
    <rPh sb="7" eb="9">
      <t>ジドウ</t>
    </rPh>
    <rPh sb="11" eb="13">
      <t>シュウゼン</t>
    </rPh>
    <phoneticPr fontId="6"/>
  </si>
  <si>
    <t>庁舎トイレ水廻修繕</t>
  </si>
  <si>
    <t>ふれあい交流館屋根塗装工事</t>
    <rPh sb="4" eb="7">
      <t>コウリュウカン</t>
    </rPh>
    <rPh sb="7" eb="13">
      <t>ヤネトソウコウジ</t>
    </rPh>
    <phoneticPr fontId="6"/>
  </si>
  <si>
    <t>貸農園利用区画数</t>
    <rPh sb="0" eb="3">
      <t>カシノウエン</t>
    </rPh>
    <rPh sb="3" eb="7">
      <t>リヨウクカク</t>
    </rPh>
    <rPh sb="7" eb="8">
      <t>スウ</t>
    </rPh>
    <phoneticPr fontId="6"/>
  </si>
  <si>
    <t>町道由仁北東線道路改修工事</t>
    <rPh sb="0" eb="2">
      <t>チョウドウ</t>
    </rPh>
    <rPh sb="2" eb="4">
      <t>ユニ</t>
    </rPh>
    <rPh sb="4" eb="6">
      <t>ホクトウ</t>
    </rPh>
    <rPh sb="6" eb="7">
      <t>セン</t>
    </rPh>
    <rPh sb="7" eb="9">
      <t>ドウロ</t>
    </rPh>
    <rPh sb="9" eb="13">
      <t>カイシュウコウジ</t>
    </rPh>
    <phoneticPr fontId="6"/>
  </si>
  <si>
    <t>ジンギスカンハウス利用人数</t>
    <rPh sb="9" eb="13">
      <t>リヨウニンズウ</t>
    </rPh>
    <phoneticPr fontId="6"/>
  </si>
  <si>
    <t>産業住宅Ｂ棟外部物置取替修繕</t>
    <rPh sb="0" eb="2">
      <t>サンギョウ</t>
    </rPh>
    <rPh sb="2" eb="4">
      <t>ジュウタク</t>
    </rPh>
    <rPh sb="5" eb="6">
      <t>トウ</t>
    </rPh>
    <rPh sb="6" eb="8">
      <t>ガイブ</t>
    </rPh>
    <rPh sb="8" eb="10">
      <t>モノオキ</t>
    </rPh>
    <rPh sb="10" eb="12">
      <t>トリカエ</t>
    </rPh>
    <rPh sb="12" eb="14">
      <t>シュウゼン</t>
    </rPh>
    <phoneticPr fontId="6"/>
  </si>
  <si>
    <t>ゆにガーデン昇降機照明（ＬＥＤ）交換修繕</t>
  </si>
  <si>
    <t xml:space="preserve">ゆにガーデン昇降機照明（ＬＥＤ）交換修繕                    </t>
  </si>
  <si>
    <t>ゆにガーデンレストランスイングドア修繕</t>
  </si>
  <si>
    <t>鉄筋コンクリート、ブロック</t>
    <rPh sb="0" eb="2">
      <t>テッキン</t>
    </rPh>
    <phoneticPr fontId="6"/>
  </si>
  <si>
    <t xml:space="preserve">ゆにガーデンレストランスイングドア修繕                      </t>
  </si>
  <si>
    <t>ゆにガーデン２階厨房内ガス台ゴトク修繕</t>
  </si>
  <si>
    <t xml:space="preserve">ゆにガーデン２階厨房内ガス台ゴトク修繕                      </t>
  </si>
  <si>
    <t>ゆにガーデン１階冷蔵室排水管修繕</t>
  </si>
  <si>
    <t xml:space="preserve">ゆにガーデン１階冷蔵室排水管修繕                            </t>
  </si>
  <si>
    <t>庁舎３階外気処理系統エリミネーター等取替修繕</t>
    <rPh sb="0" eb="2">
      <t>チョウシャ</t>
    </rPh>
    <rPh sb="3" eb="4">
      <t>カイ</t>
    </rPh>
    <rPh sb="4" eb="6">
      <t>ガイキ</t>
    </rPh>
    <rPh sb="6" eb="8">
      <t>ショリ</t>
    </rPh>
    <rPh sb="8" eb="10">
      <t>ケイトウ</t>
    </rPh>
    <rPh sb="17" eb="18">
      <t>ナド</t>
    </rPh>
    <rPh sb="18" eb="20">
      <t>トリカエ</t>
    </rPh>
    <rPh sb="20" eb="22">
      <t>シュウゼン</t>
    </rPh>
    <phoneticPr fontId="6"/>
  </si>
  <si>
    <t>ゆにガーデン非常用発電機バッテリー交換修繕</t>
  </si>
  <si>
    <t>ゆにガーデンセンターハウス出入口ドア修繕</t>
  </si>
  <si>
    <t>ゆにガーデン誘導灯等交換工事</t>
  </si>
  <si>
    <t xml:space="preserve">ゆにガーデン洗浄便座設置工事                                </t>
  </si>
  <si>
    <t>庁舎ブラインド修繕工事</t>
    <rPh sb="0" eb="2">
      <t>チョウシャ</t>
    </rPh>
    <rPh sb="7" eb="11">
      <t>シュウゼンコウジ</t>
    </rPh>
    <phoneticPr fontId="6"/>
  </si>
  <si>
    <t>ゆにガーデン庭園スロープ擁壁復旧工事</t>
  </si>
  <si>
    <t xml:space="preserve">ゆにガーデン庭園スロープ擁壁復旧工事                        </t>
  </si>
  <si>
    <t>庁舎正面玄関ポーチ縁石修繕工事</t>
    <rPh sb="0" eb="2">
      <t>チョウシャ</t>
    </rPh>
    <rPh sb="2" eb="4">
      <t>ショウメン</t>
    </rPh>
    <rPh sb="4" eb="6">
      <t>ゲンカン</t>
    </rPh>
    <rPh sb="9" eb="11">
      <t>エンセキ</t>
    </rPh>
    <rPh sb="11" eb="15">
      <t>シュウゼンコウジ</t>
    </rPh>
    <phoneticPr fontId="6"/>
  </si>
  <si>
    <t xml:space="preserve">ゆにガーデン水栓及び止水バルブ交換工事                      </t>
  </si>
  <si>
    <t>機器・計器更新事業（川端配水池）</t>
    <rPh sb="0" eb="2">
      <t>キキ</t>
    </rPh>
    <rPh sb="3" eb="5">
      <t>ケイキ</t>
    </rPh>
    <rPh sb="5" eb="7">
      <t>コウシン</t>
    </rPh>
    <rPh sb="7" eb="9">
      <t>ジギョウ</t>
    </rPh>
    <rPh sb="10" eb="12">
      <t>カワバタ</t>
    </rPh>
    <phoneticPr fontId="6"/>
  </si>
  <si>
    <t>ゆにガーデンファーマーズマーケット自動ドアユニット交換工事</t>
  </si>
  <si>
    <t>由仁町公営住宅北栄団地解体除却工事</t>
    <rPh sb="0" eb="3">
      <t>ユニチョウ</t>
    </rPh>
    <rPh sb="3" eb="7">
      <t>コウエイジュウタク</t>
    </rPh>
    <rPh sb="7" eb="9">
      <t>ホクエイ</t>
    </rPh>
    <rPh sb="9" eb="11">
      <t>ダンチ</t>
    </rPh>
    <rPh sb="11" eb="13">
      <t>カイタイ</t>
    </rPh>
    <rPh sb="13" eb="15">
      <t>ジョキャク</t>
    </rPh>
    <rPh sb="15" eb="17">
      <t>コウジ</t>
    </rPh>
    <phoneticPr fontId="6"/>
  </si>
  <si>
    <t xml:space="preserve">ゆにガーデンファーマーズマーケット自動ドアユニット交換工事  </t>
  </si>
  <si>
    <t>三川配水池</t>
    <rPh sb="0" eb="2">
      <t>ミカワ</t>
    </rPh>
    <rPh sb="2" eb="5">
      <t>ハイスイチ</t>
    </rPh>
    <phoneticPr fontId="6"/>
  </si>
  <si>
    <t>由仁町公営住宅ひので団地１号棟駐車場等外構工事</t>
    <rPh sb="0" eb="3">
      <t>ユニチョウ</t>
    </rPh>
    <rPh sb="3" eb="7">
      <t>コウエイジュウタク</t>
    </rPh>
    <rPh sb="10" eb="12">
      <t>ダンチ</t>
    </rPh>
    <rPh sb="13" eb="15">
      <t>ゴウトウ</t>
    </rPh>
    <rPh sb="15" eb="18">
      <t>チュウシャジョウ</t>
    </rPh>
    <rPh sb="18" eb="19">
      <t>ナド</t>
    </rPh>
    <rPh sb="19" eb="21">
      <t>ガイコウ</t>
    </rPh>
    <rPh sb="21" eb="23">
      <t>コウジ</t>
    </rPh>
    <phoneticPr fontId="6"/>
  </si>
  <si>
    <t>入院・外来患者延人数（人）</t>
    <rPh sb="0" eb="2">
      <t>ニュウイン</t>
    </rPh>
    <rPh sb="3" eb="5">
      <t>ガイライ</t>
    </rPh>
    <rPh sb="5" eb="7">
      <t>カンジャ</t>
    </rPh>
    <rPh sb="7" eb="8">
      <t>ノ</t>
    </rPh>
    <rPh sb="8" eb="9">
      <t>ヒト</t>
    </rPh>
    <rPh sb="9" eb="10">
      <t>カズ</t>
    </rPh>
    <rPh sb="11" eb="12">
      <t>ヒト</t>
    </rPh>
    <phoneticPr fontId="6"/>
  </si>
  <si>
    <t>入所・短期利用者延日数（日）</t>
    <rPh sb="0" eb="2">
      <t>ニュウショ</t>
    </rPh>
    <rPh sb="3" eb="5">
      <t>タンキ</t>
    </rPh>
    <rPh sb="5" eb="7">
      <t>リヨウ</t>
    </rPh>
    <rPh sb="7" eb="8">
      <t>シャ</t>
    </rPh>
    <rPh sb="8" eb="9">
      <t>ノ</t>
    </rPh>
    <rPh sb="9" eb="10">
      <t>ヒ</t>
    </rPh>
    <rPh sb="10" eb="11">
      <t>カズ</t>
    </rPh>
    <rPh sb="12" eb="13">
      <t>ヒ</t>
    </rPh>
    <phoneticPr fontId="6"/>
  </si>
  <si>
    <t>自動ドア部品交換修繕ほか施設修繕</t>
    <rPh sb="0" eb="2">
      <t>ジドウ</t>
    </rPh>
    <rPh sb="4" eb="6">
      <t>ブヒン</t>
    </rPh>
    <rPh sb="6" eb="8">
      <t>コウカン</t>
    </rPh>
    <rPh sb="8" eb="10">
      <t>シュウゼン</t>
    </rPh>
    <rPh sb="12" eb="14">
      <t>シセツ</t>
    </rPh>
    <rPh sb="14" eb="16">
      <t>シュウゼン</t>
    </rPh>
    <phoneticPr fontId="6"/>
  </si>
  <si>
    <t>診療所改築　本体建設・設計監理・外構</t>
  </si>
  <si>
    <t>濃縮汚泥引抜ポンプ更新</t>
    <rPh sb="0" eb="4">
      <t>ノウシュクオデイ</t>
    </rPh>
    <rPh sb="4" eb="6">
      <t>ヒキヌキ</t>
    </rPh>
    <rPh sb="9" eb="11">
      <t>コウシン</t>
    </rPh>
    <phoneticPr fontId="6"/>
  </si>
  <si>
    <t>漏水修繕</t>
  </si>
  <si>
    <t>し渣脱水機修繕</t>
    <rPh sb="1" eb="2">
      <t>サ</t>
    </rPh>
    <rPh sb="2" eb="4">
      <t>ダッスイ</t>
    </rPh>
    <rPh sb="4" eb="5">
      <t>キ</t>
    </rPh>
    <rPh sb="5" eb="7">
      <t>シュウゼン</t>
    </rPh>
    <phoneticPr fontId="6"/>
  </si>
  <si>
    <t>庁舎２階総務課ブラインド修繕工事</t>
    <rPh sb="0" eb="2">
      <t>チョウシャ</t>
    </rPh>
    <rPh sb="3" eb="4">
      <t>カイ</t>
    </rPh>
    <rPh sb="4" eb="7">
      <t>ソウムカ</t>
    </rPh>
    <rPh sb="12" eb="16">
      <t>シュウゼンコウジ</t>
    </rPh>
    <phoneticPr fontId="6"/>
  </si>
  <si>
    <t>庁舎２階女子トイレ修繕工事</t>
    <rPh sb="0" eb="2">
      <t>チョウシャ</t>
    </rPh>
    <rPh sb="3" eb="4">
      <t>カイ</t>
    </rPh>
    <rPh sb="4" eb="6">
      <t>ジョシ</t>
    </rPh>
    <rPh sb="9" eb="13">
      <t>シュウゼンコウジ</t>
    </rPh>
    <phoneticPr fontId="6"/>
  </si>
  <si>
    <t>ドア建具修繕</t>
  </si>
  <si>
    <t>汚泥乾燥設備 フィーダ更新</t>
    <rPh sb="0" eb="6">
      <t>オデイカンソウセツビ</t>
    </rPh>
    <rPh sb="11" eb="13">
      <t>コウシン</t>
    </rPh>
    <phoneticPr fontId="6"/>
  </si>
  <si>
    <t>機器・計器更新事業（古山配水池、三川配水池）</t>
    <rPh sb="0" eb="2">
      <t>キキ</t>
    </rPh>
    <rPh sb="3" eb="5">
      <t>ケイキ</t>
    </rPh>
    <rPh sb="5" eb="9">
      <t>コウシンジギョウ</t>
    </rPh>
    <rPh sb="16" eb="18">
      <t>ミカワ</t>
    </rPh>
    <rPh sb="18" eb="21">
      <t>ハイスイチ</t>
    </rPh>
    <phoneticPr fontId="6"/>
  </si>
  <si>
    <t>汚泥乾燥設備 濃縮汚泥供給ポンプ更新</t>
    <rPh sb="0" eb="6">
      <t>オデイカンソウセツビ</t>
    </rPh>
    <rPh sb="7" eb="11">
      <t>ノウシュクオデイ</t>
    </rPh>
    <rPh sb="11" eb="13">
      <t>キョウキュウ</t>
    </rPh>
    <rPh sb="16" eb="18">
      <t>コウシン</t>
    </rPh>
    <phoneticPr fontId="6"/>
  </si>
  <si>
    <t>未定</t>
    <rPh sb="0" eb="2">
      <t>ミテイ</t>
    </rPh>
    <phoneticPr fontId="6"/>
  </si>
  <si>
    <t>由仁第２浄水場</t>
    <rPh sb="0" eb="2">
      <t>ユニ</t>
    </rPh>
    <rPh sb="2" eb="3">
      <t>ダイ</t>
    </rPh>
    <rPh sb="4" eb="7">
      <t>ジョウスイジョウ</t>
    </rPh>
    <phoneticPr fontId="6"/>
  </si>
  <si>
    <t>R8</t>
  </si>
  <si>
    <t>由仁町公営住宅ひかり団地屋根等改修工事</t>
    <rPh sb="0" eb="7">
      <t>ユニチョウコウエイジュウタク</t>
    </rPh>
    <rPh sb="10" eb="12">
      <t>ダンチ</t>
    </rPh>
    <rPh sb="12" eb="14">
      <t>ヤネ</t>
    </rPh>
    <rPh sb="14" eb="15">
      <t>ナド</t>
    </rPh>
    <rPh sb="15" eb="19">
      <t>カイシュウコウジ</t>
    </rPh>
    <phoneticPr fontId="6"/>
  </si>
  <si>
    <t>無停電電源装置修繕（ハーブ配水池）</t>
    <rPh sb="0" eb="3">
      <t>ムテイデン</t>
    </rPh>
    <rPh sb="3" eb="9">
      <t>デンゲンソウチシュウゼン</t>
    </rPh>
    <phoneticPr fontId="6"/>
  </si>
  <si>
    <t>庁舎排水路修繕</t>
    <rPh sb="0" eb="2">
      <t>チョウシャ</t>
    </rPh>
    <rPh sb="2" eb="5">
      <t>ハイスイロ</t>
    </rPh>
    <rPh sb="5" eb="7">
      <t>シュウゼン</t>
    </rPh>
    <phoneticPr fontId="6"/>
  </si>
  <si>
    <t>由仁町公営住宅北栄団地４号棟建替工事監理委託業務</t>
    <rPh sb="0" eb="3">
      <t>ユニチョウ</t>
    </rPh>
    <rPh sb="3" eb="7">
      <t>コウエイジュウタク</t>
    </rPh>
    <rPh sb="7" eb="9">
      <t>ホクエイ</t>
    </rPh>
    <rPh sb="9" eb="11">
      <t>ダンチ</t>
    </rPh>
    <rPh sb="12" eb="14">
      <t>ゴウトウ</t>
    </rPh>
    <rPh sb="14" eb="16">
      <t>タテカエ</t>
    </rPh>
    <rPh sb="16" eb="18">
      <t>コウジ</t>
    </rPh>
    <rPh sb="18" eb="20">
      <t>カンリ</t>
    </rPh>
    <rPh sb="20" eb="22">
      <t>イタク</t>
    </rPh>
    <rPh sb="22" eb="24">
      <t>ギョウム</t>
    </rPh>
    <phoneticPr fontId="6"/>
  </si>
  <si>
    <t>無停電電源装置修繕（三川配水池）</t>
    <rPh sb="0" eb="3">
      <t>ムテイデン</t>
    </rPh>
    <rPh sb="3" eb="7">
      <t>デンゲンソウチ</t>
    </rPh>
    <rPh sb="7" eb="9">
      <t>シュウゼン</t>
    </rPh>
    <rPh sb="10" eb="12">
      <t>ミカワ</t>
    </rPh>
    <phoneticPr fontId="6"/>
  </si>
  <si>
    <t>R6</t>
  </si>
  <si>
    <t>管理戸数（政策空家を除く）</t>
    <rPh sb="0" eb="2">
      <t>カンリ</t>
    </rPh>
    <rPh sb="2" eb="4">
      <t>コスウ</t>
    </rPh>
    <rPh sb="5" eb="7">
      <t>セイサク</t>
    </rPh>
    <rPh sb="7" eb="9">
      <t>アキヤ</t>
    </rPh>
    <rPh sb="10" eb="11">
      <t>ノゾ</t>
    </rPh>
    <phoneticPr fontId="6"/>
  </si>
  <si>
    <t>産業住宅Ｂ棟外壁改修工事</t>
    <rPh sb="0" eb="2">
      <t>サンギョウ</t>
    </rPh>
    <rPh sb="2" eb="4">
      <t>ジュウタク</t>
    </rPh>
    <rPh sb="5" eb="6">
      <t>トウ</t>
    </rPh>
    <rPh sb="6" eb="8">
      <t>ガイヘキ</t>
    </rPh>
    <rPh sb="8" eb="10">
      <t>カイシュウ</t>
    </rPh>
    <rPh sb="10" eb="12">
      <t>コウジ</t>
    </rPh>
    <phoneticPr fontId="6"/>
  </si>
  <si>
    <t>産業住宅Ｂ棟屋上防水改修工事</t>
    <rPh sb="0" eb="2">
      <t>サンギョウ</t>
    </rPh>
    <rPh sb="2" eb="4">
      <t>ジュウタク</t>
    </rPh>
    <rPh sb="5" eb="6">
      <t>トウ</t>
    </rPh>
    <rPh sb="6" eb="8">
      <t>オクジョウ</t>
    </rPh>
    <rPh sb="8" eb="10">
      <t>ボウスイ</t>
    </rPh>
    <rPh sb="10" eb="12">
      <t>カイシュウ</t>
    </rPh>
    <rPh sb="12" eb="14">
      <t>コウジ</t>
    </rPh>
    <phoneticPr fontId="6"/>
  </si>
  <si>
    <t>産業住宅Ｃ棟屋上防水改修工事</t>
    <rPh sb="0" eb="4">
      <t>サンギョウジュウタク</t>
    </rPh>
    <rPh sb="5" eb="6">
      <t>トウ</t>
    </rPh>
    <rPh sb="6" eb="8">
      <t>オクジョウ</t>
    </rPh>
    <rPh sb="8" eb="10">
      <t>ボウスイ</t>
    </rPh>
    <rPh sb="10" eb="12">
      <t>カイシュウ</t>
    </rPh>
    <rPh sb="12" eb="14">
      <t>コウジ</t>
    </rPh>
    <phoneticPr fontId="6"/>
  </si>
  <si>
    <t>R9</t>
  </si>
  <si>
    <t>産業住宅Ｋ棟屋上防水改修工事</t>
    <rPh sb="0" eb="4">
      <t>サンギョウジュウタク</t>
    </rPh>
    <rPh sb="5" eb="6">
      <t>トウ</t>
    </rPh>
    <rPh sb="6" eb="8">
      <t>オクジョウ</t>
    </rPh>
    <rPh sb="8" eb="10">
      <t>ボウスイ</t>
    </rPh>
    <rPh sb="10" eb="12">
      <t>カイシュウ</t>
    </rPh>
    <rPh sb="12" eb="14">
      <t>コウジ</t>
    </rPh>
    <phoneticPr fontId="6"/>
  </si>
  <si>
    <t>由仁町公営住宅三川泉団地Ｈ棟Ｉ棟給油設備改修工事</t>
    <rPh sb="0" eb="3">
      <t>ユニチョウ</t>
    </rPh>
    <rPh sb="3" eb="5">
      <t>コウエイ</t>
    </rPh>
    <rPh sb="5" eb="7">
      <t>ジュウタク</t>
    </rPh>
    <rPh sb="7" eb="9">
      <t>ミカワ</t>
    </rPh>
    <rPh sb="9" eb="10">
      <t>イズミ</t>
    </rPh>
    <rPh sb="10" eb="12">
      <t>ダンチ</t>
    </rPh>
    <rPh sb="13" eb="14">
      <t>トウ</t>
    </rPh>
    <rPh sb="15" eb="16">
      <t>トウ</t>
    </rPh>
    <rPh sb="16" eb="18">
      <t>キュウユ</t>
    </rPh>
    <rPh sb="18" eb="20">
      <t>セツビ</t>
    </rPh>
    <rPh sb="20" eb="22">
      <t>カイシュウ</t>
    </rPh>
    <rPh sb="22" eb="24">
      <t>コウジ</t>
    </rPh>
    <phoneticPr fontId="6"/>
  </si>
  <si>
    <t>由仁町公営住三川泉団地Ａ棟屋根等改修工事</t>
    <rPh sb="0" eb="3">
      <t>ユニチョウ</t>
    </rPh>
    <rPh sb="3" eb="5">
      <t>コウエイ</t>
    </rPh>
    <rPh sb="5" eb="6">
      <t>ジュウ</t>
    </rPh>
    <rPh sb="6" eb="8">
      <t>ミカワ</t>
    </rPh>
    <rPh sb="8" eb="9">
      <t>イズミ</t>
    </rPh>
    <rPh sb="9" eb="11">
      <t>ダンチ</t>
    </rPh>
    <rPh sb="12" eb="13">
      <t>トウ</t>
    </rPh>
    <rPh sb="13" eb="15">
      <t>ヤネ</t>
    </rPh>
    <rPh sb="15" eb="16">
      <t>ナド</t>
    </rPh>
    <rPh sb="16" eb="18">
      <t>カイシュウ</t>
    </rPh>
    <rPh sb="18" eb="20">
      <t>コウジ</t>
    </rPh>
    <phoneticPr fontId="6"/>
  </si>
  <si>
    <t>R10</t>
  </si>
  <si>
    <t>由仁町公営住三川泉団地Ｂ棟屋根等改修工事</t>
    <rPh sb="0" eb="3">
      <t>ユニチョウ</t>
    </rPh>
    <rPh sb="3" eb="5">
      <t>コウエイ</t>
    </rPh>
    <rPh sb="5" eb="6">
      <t>ジュウ</t>
    </rPh>
    <rPh sb="6" eb="8">
      <t>ミカワ</t>
    </rPh>
    <rPh sb="8" eb="9">
      <t>イズミ</t>
    </rPh>
    <rPh sb="9" eb="11">
      <t>ダンチ</t>
    </rPh>
    <rPh sb="12" eb="13">
      <t>トウ</t>
    </rPh>
    <rPh sb="13" eb="15">
      <t>ヤネ</t>
    </rPh>
    <rPh sb="15" eb="16">
      <t>ナド</t>
    </rPh>
    <rPh sb="16" eb="18">
      <t>カイシュウ</t>
    </rPh>
    <rPh sb="18" eb="20">
      <t>コウジ</t>
    </rPh>
    <phoneticPr fontId="6"/>
  </si>
  <si>
    <t>R13</t>
  </si>
  <si>
    <t>東光181番地3</t>
    <rPh sb="0" eb="2">
      <t>トウコウ</t>
    </rPh>
    <rPh sb="5" eb="7">
      <t>バンチ</t>
    </rPh>
    <phoneticPr fontId="6"/>
  </si>
  <si>
    <t>R14</t>
  </si>
  <si>
    <t>由仁町公営住三川泉団地Ｆ棟屋根等改修工事</t>
    <rPh sb="0" eb="3">
      <t>ユニチョウ</t>
    </rPh>
    <rPh sb="3" eb="5">
      <t>コウエイ</t>
    </rPh>
    <rPh sb="5" eb="6">
      <t>ジュウ</t>
    </rPh>
    <rPh sb="6" eb="8">
      <t>ミカワ</t>
    </rPh>
    <rPh sb="8" eb="9">
      <t>イズミ</t>
    </rPh>
    <rPh sb="9" eb="11">
      <t>ダンチ</t>
    </rPh>
    <rPh sb="12" eb="13">
      <t>トウ</t>
    </rPh>
    <rPh sb="13" eb="15">
      <t>ヤネ</t>
    </rPh>
    <rPh sb="15" eb="16">
      <t>ナド</t>
    </rPh>
    <rPh sb="16" eb="18">
      <t>カイシュウ</t>
    </rPh>
    <rPh sb="18" eb="20">
      <t>コウジ</t>
    </rPh>
    <phoneticPr fontId="6"/>
  </si>
  <si>
    <t>由仁町公営住宅ひので団地解体除却工事（Ａ棟、Ｂ棟、Ｃ棟の解体）</t>
    <rPh sb="0" eb="3">
      <t>ユニチョウ</t>
    </rPh>
    <rPh sb="3" eb="7">
      <t>コウエイジュウタク</t>
    </rPh>
    <rPh sb="10" eb="12">
      <t>ダンチ</t>
    </rPh>
    <rPh sb="12" eb="14">
      <t>カイタイ</t>
    </rPh>
    <rPh sb="14" eb="16">
      <t>ジョキャク</t>
    </rPh>
    <rPh sb="16" eb="18">
      <t>コウジ</t>
    </rPh>
    <rPh sb="20" eb="21">
      <t>トウ</t>
    </rPh>
    <rPh sb="23" eb="24">
      <t>トウ</t>
    </rPh>
    <rPh sb="26" eb="27">
      <t>トウ</t>
    </rPh>
    <rPh sb="28" eb="30">
      <t>カイタイ</t>
    </rPh>
    <phoneticPr fontId="6"/>
  </si>
  <si>
    <t>昭和47年</t>
  </si>
  <si>
    <t>由仁町公営住宅ひので団地１号棟建替工事</t>
    <rPh sb="0" eb="3">
      <t>ユニチョウ</t>
    </rPh>
    <rPh sb="3" eb="7">
      <t>コウエイジュウタク</t>
    </rPh>
    <rPh sb="10" eb="12">
      <t>ダンチ</t>
    </rPh>
    <rPh sb="13" eb="15">
      <t>ゴウトウ</t>
    </rPh>
    <rPh sb="15" eb="16">
      <t>タ</t>
    </rPh>
    <rPh sb="16" eb="17">
      <t>カ</t>
    </rPh>
    <rPh sb="17" eb="19">
      <t>コウジ</t>
    </rPh>
    <phoneticPr fontId="6"/>
  </si>
  <si>
    <t>由仁町公営住宅ひので団地２号棟建替工事</t>
    <rPh sb="0" eb="3">
      <t>ユニチョウ</t>
    </rPh>
    <rPh sb="3" eb="7">
      <t>コウエイジュウタク</t>
    </rPh>
    <rPh sb="10" eb="12">
      <t>ダンチ</t>
    </rPh>
    <rPh sb="13" eb="15">
      <t>ゴウトウ</t>
    </rPh>
    <rPh sb="15" eb="16">
      <t>タ</t>
    </rPh>
    <rPh sb="16" eb="17">
      <t>カ</t>
    </rPh>
    <rPh sb="17" eb="19">
      <t>コウジ</t>
    </rPh>
    <phoneticPr fontId="6"/>
  </si>
  <si>
    <t>由仁町公営住宅ひので団地２号棟駐車場等外構工事</t>
    <rPh sb="0" eb="3">
      <t>ユニチョウ</t>
    </rPh>
    <rPh sb="3" eb="7">
      <t>コウエイジュウタク</t>
    </rPh>
    <rPh sb="10" eb="12">
      <t>ダンチ</t>
    </rPh>
    <rPh sb="13" eb="15">
      <t>ゴウトウ</t>
    </rPh>
    <rPh sb="15" eb="18">
      <t>チュウシャジョウ</t>
    </rPh>
    <rPh sb="18" eb="19">
      <t>ナド</t>
    </rPh>
    <rPh sb="19" eb="21">
      <t>ガイコウ</t>
    </rPh>
    <rPh sb="21" eb="23">
      <t>コウジ</t>
    </rPh>
    <phoneticPr fontId="6"/>
  </si>
  <si>
    <t>由仁町公営住宅みずほ団地Ａ棟屋根等改修工事</t>
    <rPh sb="0" eb="7">
      <t>ユニチョウコウエイジュウタク</t>
    </rPh>
    <rPh sb="10" eb="12">
      <t>ダンチ</t>
    </rPh>
    <rPh sb="13" eb="14">
      <t>トウ</t>
    </rPh>
    <rPh sb="14" eb="16">
      <t>ヤネ</t>
    </rPh>
    <rPh sb="16" eb="17">
      <t>ナド</t>
    </rPh>
    <rPh sb="17" eb="19">
      <t>カイシュウ</t>
    </rPh>
    <rPh sb="19" eb="21">
      <t>コウジ</t>
    </rPh>
    <phoneticPr fontId="6"/>
  </si>
  <si>
    <t>由仁町公営住宅北栄団地５号棟建替工事</t>
    <rPh sb="0" eb="3">
      <t>ユニチョウ</t>
    </rPh>
    <rPh sb="3" eb="5">
      <t>コウエイ</t>
    </rPh>
    <rPh sb="5" eb="7">
      <t>ジュウタク</t>
    </rPh>
    <rPh sb="7" eb="9">
      <t>ホクエイ</t>
    </rPh>
    <rPh sb="9" eb="11">
      <t>ダンチ</t>
    </rPh>
    <rPh sb="12" eb="13">
      <t>ゴウ</t>
    </rPh>
    <rPh sb="13" eb="14">
      <t>トウ</t>
    </rPh>
    <rPh sb="14" eb="15">
      <t>タ</t>
    </rPh>
    <rPh sb="15" eb="16">
      <t>タイ</t>
    </rPh>
    <rPh sb="16" eb="18">
      <t>コウジ</t>
    </rPh>
    <phoneticPr fontId="6"/>
  </si>
  <si>
    <t>施設名</t>
    <rPh sb="0" eb="2">
      <t>シセツ</t>
    </rPh>
    <rPh sb="2" eb="3">
      <t>ナ</t>
    </rPh>
    <phoneticPr fontId="6"/>
  </si>
  <si>
    <t>由仁町公営住宅北栄団地５号棟駐車場等外構工事</t>
    <rPh sb="0" eb="3">
      <t>ユニチョウ</t>
    </rPh>
    <rPh sb="3" eb="5">
      <t>コウエイ</t>
    </rPh>
    <rPh sb="5" eb="7">
      <t>ジュウタク</t>
    </rPh>
    <rPh sb="7" eb="9">
      <t>ホクエイ</t>
    </rPh>
    <rPh sb="9" eb="11">
      <t>ダンチ</t>
    </rPh>
    <rPh sb="12" eb="13">
      <t>ゴウ</t>
    </rPh>
    <rPh sb="13" eb="14">
      <t>トウ</t>
    </rPh>
    <rPh sb="14" eb="17">
      <t>チュウシャジョウ</t>
    </rPh>
    <rPh sb="17" eb="18">
      <t>ナド</t>
    </rPh>
    <rPh sb="18" eb="20">
      <t>ガイコウ</t>
    </rPh>
    <rPh sb="20" eb="22">
      <t>コウジ</t>
    </rPh>
    <phoneticPr fontId="6"/>
  </si>
  <si>
    <t>由仁町公営住宅北栄団地４号棟駐車場等外構工事</t>
    <rPh sb="0" eb="3">
      <t>ユニチョウ</t>
    </rPh>
    <rPh sb="3" eb="7">
      <t>コウエイジュウタク</t>
    </rPh>
    <rPh sb="7" eb="9">
      <t>ホクエイ</t>
    </rPh>
    <rPh sb="9" eb="11">
      <t>ダンチ</t>
    </rPh>
    <rPh sb="12" eb="14">
      <t>ゴウトウ</t>
    </rPh>
    <rPh sb="14" eb="17">
      <t>チュウシャジョウ</t>
    </rPh>
    <rPh sb="17" eb="18">
      <t>ナド</t>
    </rPh>
    <rPh sb="18" eb="20">
      <t>ガイコウ</t>
    </rPh>
    <rPh sb="20" eb="22">
      <t>コウジ</t>
    </rPh>
    <phoneticPr fontId="6"/>
  </si>
  <si>
    <t>由仁町公営住宅北栄団地６号棟建替工事</t>
    <rPh sb="0" eb="3">
      <t>ユニチョウ</t>
    </rPh>
    <rPh sb="3" eb="7">
      <t>コウエイジュウタク</t>
    </rPh>
    <rPh sb="7" eb="9">
      <t>ホクエイ</t>
    </rPh>
    <rPh sb="9" eb="11">
      <t>ダンチ</t>
    </rPh>
    <rPh sb="12" eb="14">
      <t>ゴウトウ</t>
    </rPh>
    <rPh sb="14" eb="15">
      <t>タ</t>
    </rPh>
    <rPh sb="15" eb="16">
      <t>カ</t>
    </rPh>
    <rPh sb="16" eb="18">
      <t>コウジ</t>
    </rPh>
    <phoneticPr fontId="6"/>
  </si>
  <si>
    <t>由仁町公営住宅北栄団地６号棟駐車場等外構工事</t>
    <rPh sb="0" eb="3">
      <t>ユニチョウ</t>
    </rPh>
    <rPh sb="3" eb="7">
      <t>コウエイジュウタク</t>
    </rPh>
    <rPh sb="7" eb="9">
      <t>ホクエイ</t>
    </rPh>
    <rPh sb="9" eb="11">
      <t>ダンチ</t>
    </rPh>
    <rPh sb="12" eb="14">
      <t>ゴウトウ</t>
    </rPh>
    <rPh sb="14" eb="20">
      <t>チュウシャジョウナドガイコウ</t>
    </rPh>
    <rPh sb="20" eb="22">
      <t>コウジ</t>
    </rPh>
    <phoneticPr fontId="6"/>
  </si>
  <si>
    <t>由仁町公営住宅北栄団地団地解体除却工事（Ｊ棟の解体）</t>
    <rPh sb="0" eb="3">
      <t>ユニチョウ</t>
    </rPh>
    <rPh sb="3" eb="7">
      <t>コウエイジュウタク</t>
    </rPh>
    <rPh sb="7" eb="9">
      <t>ホクエイ</t>
    </rPh>
    <rPh sb="9" eb="11">
      <t>ダンチ</t>
    </rPh>
    <rPh sb="11" eb="13">
      <t>ダンチ</t>
    </rPh>
    <rPh sb="13" eb="15">
      <t>カイタイ</t>
    </rPh>
    <rPh sb="15" eb="17">
      <t>ジョキャク</t>
    </rPh>
    <rPh sb="17" eb="19">
      <t>コウジ</t>
    </rPh>
    <rPh sb="21" eb="22">
      <t>トウ</t>
    </rPh>
    <rPh sb="23" eb="25">
      <t>カイタイ</t>
    </rPh>
    <phoneticPr fontId="6"/>
  </si>
  <si>
    <t>由仁中学校(旧由仁商業高校)大規模改修事業</t>
  </si>
  <si>
    <t>由仁小学校(旧由仁中学校)大規模改修事業</t>
  </si>
  <si>
    <t>長寿命化改修</t>
  </si>
  <si>
    <t>長寿命化改修</t>
    <rPh sb="0" eb="4">
      <t>チョウジュミョウカ</t>
    </rPh>
    <rPh sb="4" eb="6">
      <t>カイシュウ</t>
    </rPh>
    <phoneticPr fontId="6"/>
  </si>
  <si>
    <t>６．棟ごとの基本情報</t>
    <rPh sb="2" eb="3">
      <t>トウ</t>
    </rPh>
    <rPh sb="6" eb="10">
      <t>キホンジョウホウ</t>
    </rPh>
    <phoneticPr fontId="6"/>
  </si>
  <si>
    <t>６．施設ごとの基本情報</t>
    <rPh sb="2" eb="4">
      <t>シセツ</t>
    </rPh>
    <rPh sb="7" eb="11">
      <t>キホンジョウホウ</t>
    </rPh>
    <phoneticPr fontId="6"/>
  </si>
  <si>
    <t>構造</t>
    <rPh sb="0" eb="2">
      <t>コウゾウ</t>
    </rPh>
    <phoneticPr fontId="6"/>
  </si>
  <si>
    <t>川端浄水場</t>
    <rPh sb="0" eb="5">
      <t>カワバタジョウスイジョウ</t>
    </rPh>
    <phoneticPr fontId="6"/>
  </si>
  <si>
    <t>展望配水池</t>
    <rPh sb="0" eb="2">
      <t>テンボウ</t>
    </rPh>
    <rPh sb="2" eb="5">
      <t>ハイスイチ</t>
    </rPh>
    <phoneticPr fontId="6"/>
  </si>
  <si>
    <t>ハーブ配水池</t>
    <rPh sb="3" eb="6">
      <t>ハイスイチ</t>
    </rPh>
    <phoneticPr fontId="6"/>
  </si>
  <si>
    <t>山形552番地</t>
    <rPh sb="0" eb="2">
      <t>ヤマガタ</t>
    </rPh>
    <rPh sb="5" eb="7">
      <t>バンチ</t>
    </rPh>
    <phoneticPr fontId="6"/>
  </si>
  <si>
    <t>本三川657番地</t>
    <rPh sb="0" eb="3">
      <t>モトミカワ</t>
    </rPh>
    <rPh sb="6" eb="8">
      <t>バンチ</t>
    </rPh>
    <phoneticPr fontId="6"/>
  </si>
  <si>
    <t>古山941番地</t>
    <rPh sb="0" eb="2">
      <t>フルサン</t>
    </rPh>
    <rPh sb="5" eb="7">
      <t>バンチ</t>
    </rPh>
    <phoneticPr fontId="6"/>
  </si>
  <si>
    <t>伏見108番地</t>
    <rPh sb="0" eb="2">
      <t>フシミ</t>
    </rPh>
    <rPh sb="5" eb="7">
      <t>バンチ</t>
    </rPh>
    <phoneticPr fontId="6"/>
  </si>
  <si>
    <t>古山1444番地</t>
    <rPh sb="0" eb="2">
      <t>フルサン</t>
    </rPh>
    <rPh sb="6" eb="8">
      <t>バンチ</t>
    </rPh>
    <phoneticPr fontId="6"/>
  </si>
  <si>
    <t>わかば団地１号棟木部塗装工事</t>
    <rPh sb="3" eb="5">
      <t>ダンチ</t>
    </rPh>
    <rPh sb="6" eb="8">
      <t>ゴウトウ</t>
    </rPh>
    <rPh sb="8" eb="10">
      <t>モクブ</t>
    </rPh>
    <rPh sb="10" eb="12">
      <t>トソウ</t>
    </rPh>
    <rPh sb="12" eb="14">
      <t>コウジ</t>
    </rPh>
    <phoneticPr fontId="6"/>
  </si>
  <si>
    <t>コンクリートブロック、鉄筋コンクリート</t>
    <rPh sb="11" eb="13">
      <t>テッキン</t>
    </rPh>
    <phoneticPr fontId="6"/>
  </si>
  <si>
    <t>庁舎正面玄関スロープ修繕工事</t>
    <rPh sb="0" eb="2">
      <t>チョウシャ</t>
    </rPh>
    <rPh sb="2" eb="4">
      <t>ショウメン</t>
    </rPh>
    <rPh sb="4" eb="6">
      <t>ゲンカン</t>
    </rPh>
    <rPh sb="10" eb="12">
      <t>シュウゼン</t>
    </rPh>
    <rPh sb="12" eb="14">
      <t>コウジ</t>
    </rPh>
    <phoneticPr fontId="6"/>
  </si>
  <si>
    <t>庁舎出納室手洗い排水詰り修繕</t>
    <rPh sb="0" eb="2">
      <t>チョウシャ</t>
    </rPh>
    <rPh sb="2" eb="4">
      <t>スイトウ</t>
    </rPh>
    <rPh sb="4" eb="5">
      <t>シツ</t>
    </rPh>
    <rPh sb="5" eb="7">
      <t>テアラ</t>
    </rPh>
    <rPh sb="8" eb="10">
      <t>ハイスイ</t>
    </rPh>
    <rPh sb="10" eb="11">
      <t>ツマ</t>
    </rPh>
    <rPh sb="12" eb="14">
      <t>シュウゼン</t>
    </rPh>
    <phoneticPr fontId="6"/>
  </si>
  <si>
    <t>庁舎グレーチング補修修繕</t>
    <rPh sb="0" eb="2">
      <t>チョウシャ</t>
    </rPh>
    <rPh sb="8" eb="12">
      <t>ホシュウシュウゼン</t>
    </rPh>
    <phoneticPr fontId="6"/>
  </si>
  <si>
    <t>感知器交換工事</t>
    <rPh sb="0" eb="3">
      <t>カンチキ</t>
    </rPh>
    <rPh sb="3" eb="7">
      <t>コウカンコウジ</t>
    </rPh>
    <phoneticPr fontId="6"/>
  </si>
  <si>
    <t>庁舎車庫前トラフ修繕</t>
    <rPh sb="0" eb="2">
      <t>チョウシャ</t>
    </rPh>
    <rPh sb="2" eb="5">
      <t>シャコマエ</t>
    </rPh>
    <rPh sb="8" eb="10">
      <t>シュウゼン</t>
    </rPh>
    <phoneticPr fontId="6"/>
  </si>
  <si>
    <t>庁舎高架水槽ブロー管修繕</t>
    <rPh sb="0" eb="2">
      <t>チョウシャ</t>
    </rPh>
    <rPh sb="2" eb="4">
      <t>コウカ</t>
    </rPh>
    <rPh sb="4" eb="6">
      <t>スイソウ</t>
    </rPh>
    <rPh sb="9" eb="10">
      <t>カン</t>
    </rPh>
    <rPh sb="10" eb="12">
      <t>シュウゼン</t>
    </rPh>
    <phoneticPr fontId="6"/>
  </si>
  <si>
    <t>庁舎２階会議室設置工事</t>
  </si>
  <si>
    <t>庁舎内ネットワーク環境整備工事</t>
  </si>
  <si>
    <t>庁舎公用車車庫シャッター修繕</t>
    <rPh sb="0" eb="2">
      <t>チョウシャ</t>
    </rPh>
    <rPh sb="2" eb="5">
      <t>コウヨウシャ</t>
    </rPh>
    <rPh sb="5" eb="7">
      <t>シャコ</t>
    </rPh>
    <rPh sb="12" eb="14">
      <t>シュウゼン</t>
    </rPh>
    <phoneticPr fontId="6"/>
  </si>
  <si>
    <t>庁舎２階廊下排煙装置交換工事</t>
    <rPh sb="0" eb="2">
      <t>チョウシャ</t>
    </rPh>
    <rPh sb="3" eb="4">
      <t>カイ</t>
    </rPh>
    <rPh sb="4" eb="6">
      <t>ロウカ</t>
    </rPh>
    <rPh sb="6" eb="10">
      <t>ハイエンソウチ</t>
    </rPh>
    <rPh sb="10" eb="14">
      <t>コウカンコウジ</t>
    </rPh>
    <phoneticPr fontId="6"/>
  </si>
  <si>
    <t>庁舎温水系統ラインポンプ修繕</t>
    <rPh sb="0" eb="2">
      <t>チョウシャ</t>
    </rPh>
    <rPh sb="2" eb="4">
      <t>オンスイ</t>
    </rPh>
    <rPh sb="4" eb="6">
      <t>ケイトウ</t>
    </rPh>
    <rPh sb="12" eb="14">
      <t>シュウゼン</t>
    </rPh>
    <phoneticPr fontId="6"/>
  </si>
  <si>
    <t>R15</t>
  </si>
  <si>
    <t>庁舎駐車場街路灯LED化修繕</t>
    <rPh sb="0" eb="2">
      <t>チョウシャ</t>
    </rPh>
    <rPh sb="2" eb="5">
      <t>チュウシャジョウ</t>
    </rPh>
    <rPh sb="5" eb="8">
      <t>ガイロトウ</t>
    </rPh>
    <rPh sb="11" eb="12">
      <t>カ</t>
    </rPh>
    <rPh sb="12" eb="14">
      <t>シュウゼン</t>
    </rPh>
    <phoneticPr fontId="6"/>
  </si>
  <si>
    <t>庁舎１階多目的トイレF・V修繕</t>
    <rPh sb="0" eb="2">
      <t>チョウシャ</t>
    </rPh>
    <rPh sb="3" eb="4">
      <t>カイ</t>
    </rPh>
    <rPh sb="4" eb="7">
      <t>タモクテキ</t>
    </rPh>
    <rPh sb="13" eb="15">
      <t>シュウゼン</t>
    </rPh>
    <phoneticPr fontId="6"/>
  </si>
  <si>
    <t>由仁町公営住宅中央団地駐車場等外構工事</t>
    <rPh sb="0" eb="2">
      <t>ユニ</t>
    </rPh>
    <rPh sb="2" eb="3">
      <t>チョウ</t>
    </rPh>
    <rPh sb="3" eb="5">
      <t>コウエイ</t>
    </rPh>
    <rPh sb="5" eb="7">
      <t>ジュウタク</t>
    </rPh>
    <rPh sb="7" eb="9">
      <t>チュウオウ</t>
    </rPh>
    <rPh sb="9" eb="11">
      <t>ダンチ</t>
    </rPh>
    <rPh sb="11" eb="14">
      <t>チュウシャジョウ</t>
    </rPh>
    <rPh sb="14" eb="15">
      <t>ナド</t>
    </rPh>
    <rPh sb="15" eb="17">
      <t>ガイコウ</t>
    </rPh>
    <rPh sb="17" eb="19">
      <t>コウジ</t>
    </rPh>
    <phoneticPr fontId="6"/>
  </si>
  <si>
    <t>給水人口</t>
    <rPh sb="0" eb="4">
      <t>キュウスイジンコウ</t>
    </rPh>
    <phoneticPr fontId="6"/>
  </si>
  <si>
    <t>運営形態</t>
    <rPh sb="0" eb="2">
      <t>ウンエイ</t>
    </rPh>
    <rPh sb="2" eb="4">
      <t>ケイタイ</t>
    </rPh>
    <phoneticPr fontId="6"/>
  </si>
  <si>
    <t>№</t>
  </si>
  <si>
    <t>由仁第１浄水場ほか</t>
    <rPh sb="0" eb="2">
      <t>ユニ</t>
    </rPh>
    <rPh sb="2" eb="3">
      <t>ダイ</t>
    </rPh>
    <rPh sb="4" eb="7">
      <t>ジョウスイジョウ</t>
    </rPh>
    <phoneticPr fontId="21"/>
  </si>
  <si>
    <t xml:space="preserve">  由仁町公共施設カルテ一覧</t>
    <rPh sb="2" eb="5">
      <t>ユニチョウ</t>
    </rPh>
    <rPh sb="5" eb="9">
      <t>コウキョウシセツ</t>
    </rPh>
    <rPh sb="12" eb="14">
      <t>イチラン</t>
    </rPh>
    <phoneticPr fontId="6"/>
  </si>
  <si>
    <t>由仁第１浄水場ほか</t>
    <rPh sb="0" eb="2">
      <t>ユニ</t>
    </rPh>
    <rPh sb="2" eb="3">
      <t>ダイ</t>
    </rPh>
    <rPh sb="4" eb="7">
      <t>ジョウスイジョウ</t>
    </rPh>
    <phoneticPr fontId="6"/>
  </si>
  <si>
    <t>R3-R5平均</t>
    <rPh sb="5" eb="7">
      <t>ヘイキン</t>
    </rPh>
    <phoneticPr fontId="6"/>
  </si>
  <si>
    <t>中央団地</t>
    <rPh sb="0" eb="4">
      <t>チュウオ</t>
    </rPh>
    <phoneticPr fontId="6"/>
  </si>
  <si>
    <t>産業住宅Ｃ棟外壁改修工事</t>
    <rPh sb="0" eb="2">
      <t>サンギョウ</t>
    </rPh>
    <rPh sb="2" eb="4">
      <t>ジュウタク</t>
    </rPh>
    <rPh sb="5" eb="6">
      <t>トウ</t>
    </rPh>
    <rPh sb="6" eb="8">
      <t>ガイヘキ</t>
    </rPh>
    <rPh sb="8" eb="10">
      <t>カイシュウ</t>
    </rPh>
    <rPh sb="10" eb="12">
      <t>コウジ</t>
    </rPh>
    <phoneticPr fontId="6"/>
  </si>
  <si>
    <t>のぞみ団地１号棟木部塗装工事</t>
    <rPh sb="3" eb="5">
      <t>ダンチ</t>
    </rPh>
    <rPh sb="6" eb="8">
      <t>ゴウトウ</t>
    </rPh>
    <rPh sb="8" eb="10">
      <t>モクブ</t>
    </rPh>
    <rPh sb="10" eb="12">
      <t>トソウ</t>
    </rPh>
    <rPh sb="12" eb="14">
      <t>コウジ</t>
    </rPh>
    <phoneticPr fontId="6"/>
  </si>
  <si>
    <t>しらかば団地ゴミ置場移設工事</t>
    <rPh sb="4" eb="6">
      <t>ダンチ</t>
    </rPh>
    <rPh sb="8" eb="10">
      <t>オキバ</t>
    </rPh>
    <rPh sb="10" eb="12">
      <t>イセツ</t>
    </rPh>
    <rPh sb="12" eb="14">
      <t>コウジ</t>
    </rPh>
    <phoneticPr fontId="6"/>
  </si>
  <si>
    <t>由仁町公営住宅中央団地建設調査設計委託業務</t>
    <rPh sb="0" eb="2">
      <t>ユニ</t>
    </rPh>
    <rPh sb="2" eb="3">
      <t>チョウ</t>
    </rPh>
    <rPh sb="3" eb="5">
      <t>コウエイ</t>
    </rPh>
    <rPh sb="5" eb="7">
      <t>ジュウタク</t>
    </rPh>
    <rPh sb="7" eb="9">
      <t>チュウオウ</t>
    </rPh>
    <rPh sb="9" eb="11">
      <t>ダンチ</t>
    </rPh>
    <rPh sb="11" eb="13">
      <t>ケンセツ</t>
    </rPh>
    <rPh sb="13" eb="15">
      <t>チョウサ</t>
    </rPh>
    <rPh sb="15" eb="17">
      <t>セッケイ</t>
    </rPh>
    <rPh sb="17" eb="19">
      <t>イタク</t>
    </rPh>
    <rPh sb="19" eb="21">
      <t>ギョウム</t>
    </rPh>
    <phoneticPr fontId="6"/>
  </si>
  <si>
    <t>由仁町公営住宅中央団地建設工事</t>
    <rPh sb="0" eb="2">
      <t>ユニ</t>
    </rPh>
    <rPh sb="2" eb="3">
      <t>チョウ</t>
    </rPh>
    <rPh sb="3" eb="5">
      <t>コウエイ</t>
    </rPh>
    <rPh sb="5" eb="7">
      <t>ジュウタク</t>
    </rPh>
    <rPh sb="7" eb="9">
      <t>チュウオウ</t>
    </rPh>
    <rPh sb="9" eb="11">
      <t>ダンチ</t>
    </rPh>
    <rPh sb="11" eb="13">
      <t>ケンセツ</t>
    </rPh>
    <rPh sb="13" eb="15">
      <t>コウジ</t>
    </rPh>
    <phoneticPr fontId="6"/>
  </si>
  <si>
    <t>由仁町公営住宅伏古団地Ｌ棟屋上防水改修工事</t>
    <rPh sb="0" eb="2">
      <t>ユニ</t>
    </rPh>
    <rPh sb="2" eb="3">
      <t>チョウ</t>
    </rPh>
    <rPh sb="3" eb="5">
      <t>コウエイ</t>
    </rPh>
    <rPh sb="5" eb="7">
      <t>ジュウタク</t>
    </rPh>
    <rPh sb="7" eb="9">
      <t>フシコ</t>
    </rPh>
    <rPh sb="9" eb="11">
      <t>ダンチ</t>
    </rPh>
    <rPh sb="12" eb="13">
      <t>トウ</t>
    </rPh>
    <rPh sb="13" eb="15">
      <t>オクジョウ</t>
    </rPh>
    <rPh sb="15" eb="17">
      <t>ボウスイ</t>
    </rPh>
    <rPh sb="17" eb="19">
      <t>カイシュウ</t>
    </rPh>
    <rPh sb="19" eb="21">
      <t>コウジ</t>
    </rPh>
    <phoneticPr fontId="6"/>
  </si>
  <si>
    <t>由仁町公営住宅伏古団地Ｍ棟屋上防水改修工事</t>
    <rPh sb="0" eb="2">
      <t>ユニ</t>
    </rPh>
    <rPh sb="2" eb="3">
      <t>チョウ</t>
    </rPh>
    <rPh sb="3" eb="5">
      <t>コウエイ</t>
    </rPh>
    <rPh sb="5" eb="7">
      <t>ジュウタク</t>
    </rPh>
    <rPh sb="7" eb="9">
      <t>フシコ</t>
    </rPh>
    <rPh sb="9" eb="11">
      <t>ダンチ</t>
    </rPh>
    <rPh sb="12" eb="13">
      <t>トウ</t>
    </rPh>
    <rPh sb="13" eb="15">
      <t>オクジョウ</t>
    </rPh>
    <rPh sb="15" eb="17">
      <t>ボウスイ</t>
    </rPh>
    <rPh sb="17" eb="19">
      <t>カイシュウ</t>
    </rPh>
    <rPh sb="19" eb="21">
      <t>コウジ</t>
    </rPh>
    <phoneticPr fontId="6"/>
  </si>
  <si>
    <t>由仁町公営住宅伏古団地Ｎ棟屋上防水改修工事</t>
    <rPh sb="0" eb="2">
      <t>ユニ</t>
    </rPh>
    <rPh sb="2" eb="3">
      <t>チョウ</t>
    </rPh>
    <rPh sb="3" eb="5">
      <t>コウエイ</t>
    </rPh>
    <rPh sb="5" eb="7">
      <t>ジュウタク</t>
    </rPh>
    <rPh sb="7" eb="9">
      <t>フシコ</t>
    </rPh>
    <rPh sb="9" eb="11">
      <t>ダンチ</t>
    </rPh>
    <rPh sb="12" eb="13">
      <t>トウ</t>
    </rPh>
    <rPh sb="13" eb="15">
      <t>オクジョウ</t>
    </rPh>
    <rPh sb="15" eb="17">
      <t>ボウスイ</t>
    </rPh>
    <rPh sb="17" eb="19">
      <t>カイシュウ</t>
    </rPh>
    <rPh sb="19" eb="21">
      <t>コウジ</t>
    </rPh>
    <phoneticPr fontId="6"/>
  </si>
  <si>
    <t>由仁町公営住宅いずみ団地屋上防水・外壁塗装改修工事</t>
    <rPh sb="0" eb="2">
      <t>ユニ</t>
    </rPh>
    <rPh sb="2" eb="3">
      <t>チョウ</t>
    </rPh>
    <rPh sb="3" eb="5">
      <t>コウエイ</t>
    </rPh>
    <rPh sb="5" eb="7">
      <t>ジュウタク</t>
    </rPh>
    <rPh sb="10" eb="12">
      <t>ダンチ</t>
    </rPh>
    <rPh sb="12" eb="14">
      <t>オクジョウ</t>
    </rPh>
    <rPh sb="14" eb="16">
      <t>ボウスイ</t>
    </rPh>
    <rPh sb="17" eb="19">
      <t>ガイヘキ</t>
    </rPh>
    <rPh sb="19" eb="21">
      <t>トソウ</t>
    </rPh>
    <rPh sb="21" eb="23">
      <t>カイシュウ</t>
    </rPh>
    <rPh sb="23" eb="25">
      <t>コウジ</t>
    </rPh>
    <phoneticPr fontId="6"/>
  </si>
  <si>
    <t>R5</t>
    <phoneticPr fontId="6"/>
  </si>
  <si>
    <t>No.２次亜ポンプ修繕（古山配水池）</t>
    <rPh sb="4" eb="5">
      <t>ジ</t>
    </rPh>
    <rPh sb="5" eb="6">
      <t>ア</t>
    </rPh>
    <rPh sb="9" eb="11">
      <t>シュウゼン</t>
    </rPh>
    <rPh sb="12" eb="14">
      <t>フルサン</t>
    </rPh>
    <rPh sb="14" eb="17">
      <t>ハイスイチ</t>
    </rPh>
    <phoneticPr fontId="6"/>
  </si>
  <si>
    <t>非常用自家発電機バッテリー交換修繕（古山配水池）</t>
    <rPh sb="0" eb="3">
      <t>ヒジョウヨウ</t>
    </rPh>
    <rPh sb="3" eb="8">
      <t>ジカハツデンキ</t>
    </rPh>
    <rPh sb="13" eb="15">
      <t>コウカン</t>
    </rPh>
    <rPh sb="15" eb="17">
      <t>シュウゼン</t>
    </rPh>
    <rPh sb="18" eb="20">
      <t>フルサン</t>
    </rPh>
    <rPh sb="20" eb="23">
      <t>ハイスイチ</t>
    </rPh>
    <phoneticPr fontId="6"/>
  </si>
  <si>
    <t>UPS交換修繕（展望配水池）</t>
    <rPh sb="3" eb="5">
      <t>コウカン</t>
    </rPh>
    <rPh sb="5" eb="7">
      <t>シュウゼン</t>
    </rPh>
    <rPh sb="8" eb="10">
      <t>テンボウ</t>
    </rPh>
    <rPh sb="10" eb="13">
      <t>ハイスイチ</t>
    </rPh>
    <phoneticPr fontId="6"/>
  </si>
  <si>
    <t>通信ケーブル修繕（展望配水池）</t>
    <rPh sb="0" eb="2">
      <t>ツウシン</t>
    </rPh>
    <rPh sb="6" eb="8">
      <t>シュウゼン</t>
    </rPh>
    <rPh sb="9" eb="14">
      <t>テンボウハイスイチ</t>
    </rPh>
    <phoneticPr fontId="6"/>
  </si>
  <si>
    <t>R7</t>
    <phoneticPr fontId="6"/>
  </si>
  <si>
    <t>R8</t>
    <phoneticPr fontId="6"/>
  </si>
  <si>
    <t>R9</t>
    <phoneticPr fontId="6"/>
  </si>
  <si>
    <t>施設解体撤去等事業（由仁第１浄水場・由仁第２浄水場、三川浄水場、川端浄水場）</t>
    <rPh sb="0" eb="4">
      <t>シセツカイタイ</t>
    </rPh>
    <rPh sb="4" eb="7">
      <t>テッキョトウ</t>
    </rPh>
    <rPh sb="7" eb="9">
      <t>ジギョウ</t>
    </rPh>
    <rPh sb="10" eb="12">
      <t>ユニ</t>
    </rPh>
    <rPh sb="12" eb="13">
      <t>ダイ</t>
    </rPh>
    <rPh sb="14" eb="17">
      <t>ジョウスイジョウ</t>
    </rPh>
    <rPh sb="18" eb="20">
      <t>ユニ</t>
    </rPh>
    <rPh sb="26" eb="28">
      <t>ミカワ</t>
    </rPh>
    <rPh sb="28" eb="31">
      <t>ジョウスイジョウ</t>
    </rPh>
    <rPh sb="32" eb="37">
      <t>カワバタジョウスイジョウ</t>
    </rPh>
    <phoneticPr fontId="6"/>
  </si>
  <si>
    <t>施設解体撤去等事業（東光ポンプ場、古山ポンプ場）</t>
    <rPh sb="0" eb="4">
      <t>シセツカイタイ</t>
    </rPh>
    <rPh sb="4" eb="7">
      <t>テッキョトウ</t>
    </rPh>
    <rPh sb="7" eb="9">
      <t>ジギョウ</t>
    </rPh>
    <rPh sb="10" eb="12">
      <t>トウコウ</t>
    </rPh>
    <rPh sb="15" eb="16">
      <t>ジョウ</t>
    </rPh>
    <rPh sb="17" eb="19">
      <t>フルサン</t>
    </rPh>
    <rPh sb="22" eb="23">
      <t>ジョウ</t>
    </rPh>
    <phoneticPr fontId="6"/>
  </si>
  <si>
    <t>施設解体撤去等事業（川端導水ポンプ場、優良田園住宅配水ポンプ場）</t>
    <rPh sb="0" eb="4">
      <t>シセツカイタイ</t>
    </rPh>
    <rPh sb="4" eb="7">
      <t>テッキョトウ</t>
    </rPh>
    <rPh sb="7" eb="9">
      <t>ジギョウ</t>
    </rPh>
    <rPh sb="10" eb="12">
      <t>カワバタ</t>
    </rPh>
    <rPh sb="12" eb="14">
      <t>ドウスイ</t>
    </rPh>
    <rPh sb="17" eb="18">
      <t>ジョウ</t>
    </rPh>
    <rPh sb="19" eb="21">
      <t>ユウリョウ</t>
    </rPh>
    <rPh sb="21" eb="23">
      <t>デンエン</t>
    </rPh>
    <rPh sb="23" eb="27">
      <t>ジュウタクハイスイ</t>
    </rPh>
    <rPh sb="30" eb="31">
      <t>ジョウ</t>
    </rPh>
    <phoneticPr fontId="6"/>
  </si>
  <si>
    <t>東光ポンプ場</t>
    <rPh sb="0" eb="2">
      <t>トウコウ</t>
    </rPh>
    <rPh sb="5" eb="6">
      <t>ジョウ</t>
    </rPh>
    <phoneticPr fontId="6"/>
  </si>
  <si>
    <t>古山ポンプ場</t>
    <rPh sb="0" eb="2">
      <t>フルサン</t>
    </rPh>
    <rPh sb="5" eb="6">
      <t>ジョウ</t>
    </rPh>
    <phoneticPr fontId="6"/>
  </si>
  <si>
    <t>川端導水ポンプ場</t>
    <rPh sb="0" eb="2">
      <t>カワバタ</t>
    </rPh>
    <rPh sb="2" eb="4">
      <t>ドウスイ</t>
    </rPh>
    <rPh sb="7" eb="8">
      <t>ジョウ</t>
    </rPh>
    <phoneticPr fontId="6"/>
  </si>
  <si>
    <t>優良田園住宅配水ポンプ場</t>
    <rPh sb="0" eb="2">
      <t>ユウリョウ</t>
    </rPh>
    <rPh sb="2" eb="4">
      <t>デンエン</t>
    </rPh>
    <rPh sb="4" eb="6">
      <t>ジュウタク</t>
    </rPh>
    <rPh sb="6" eb="8">
      <t>ハイスイ</t>
    </rPh>
    <rPh sb="11" eb="12">
      <t>ジョウ</t>
    </rPh>
    <phoneticPr fontId="6"/>
  </si>
  <si>
    <t>川端1494番地2
川端1493番地</t>
    <rPh sb="0" eb="2">
      <t>カワバタ</t>
    </rPh>
    <rPh sb="6" eb="8">
      <t>バンチ</t>
    </rPh>
    <rPh sb="10" eb="12">
      <t>カワバタ</t>
    </rPh>
    <rPh sb="16" eb="18">
      <t>バンチ</t>
    </rPh>
    <phoneticPr fontId="6"/>
  </si>
  <si>
    <t>R5</t>
    <phoneticPr fontId="6"/>
  </si>
  <si>
    <t>汚泥乾燥機用冷却水弁交換修繕</t>
    <rPh sb="0" eb="2">
      <t>オデイ</t>
    </rPh>
    <rPh sb="2" eb="5">
      <t>カンソウキ</t>
    </rPh>
    <rPh sb="5" eb="6">
      <t>ヨウ</t>
    </rPh>
    <rPh sb="6" eb="9">
      <t>レイキャクスイ</t>
    </rPh>
    <rPh sb="9" eb="10">
      <t>ベン</t>
    </rPh>
    <rPh sb="10" eb="12">
      <t>コウカン</t>
    </rPh>
    <rPh sb="12" eb="14">
      <t>シュウゼン</t>
    </rPh>
    <phoneticPr fontId="6"/>
  </si>
  <si>
    <t>R6</t>
    <phoneticPr fontId="6"/>
  </si>
  <si>
    <t>R7</t>
    <phoneticPr fontId="6"/>
  </si>
  <si>
    <t>汚泥乾燥設備　抽気ブロワ更新</t>
    <rPh sb="0" eb="2">
      <t>オデイ</t>
    </rPh>
    <rPh sb="2" eb="4">
      <t>カンソウ</t>
    </rPh>
    <rPh sb="4" eb="6">
      <t>セツビ</t>
    </rPh>
    <rPh sb="7" eb="8">
      <t>チュウ</t>
    </rPh>
    <rPh sb="8" eb="9">
      <t>キ</t>
    </rPh>
    <rPh sb="12" eb="14">
      <t>コウシン</t>
    </rPh>
    <phoneticPr fontId="6"/>
  </si>
  <si>
    <t>汚泥乾燥機修繕</t>
    <rPh sb="0" eb="2">
      <t>オデイ</t>
    </rPh>
    <rPh sb="2" eb="5">
      <t>カンソウキ</t>
    </rPh>
    <rPh sb="5" eb="7">
      <t>シュウゼン</t>
    </rPh>
    <phoneticPr fontId="6"/>
  </si>
  <si>
    <t>汚泥濃縮機修繕</t>
    <rPh sb="0" eb="2">
      <t>オデイ</t>
    </rPh>
    <rPh sb="2" eb="4">
      <t>ノウシュク</t>
    </rPh>
    <rPh sb="4" eb="5">
      <t>キ</t>
    </rPh>
    <rPh sb="5" eb="7">
      <t>シュウゼン</t>
    </rPh>
    <phoneticPr fontId="6"/>
  </si>
  <si>
    <t>返送汚泥切替弁更新</t>
    <rPh sb="0" eb="2">
      <t>ヘンソウ</t>
    </rPh>
    <rPh sb="2" eb="4">
      <t>オデイ</t>
    </rPh>
    <rPh sb="4" eb="5">
      <t>キ</t>
    </rPh>
    <rPh sb="5" eb="6">
      <t>カ</t>
    </rPh>
    <rPh sb="6" eb="7">
      <t>ベン</t>
    </rPh>
    <rPh sb="7" eb="9">
      <t>コウシン</t>
    </rPh>
    <phoneticPr fontId="6"/>
  </si>
  <si>
    <t>汚泥貯留槽用ブロワ交換修繕</t>
    <rPh sb="0" eb="2">
      <t>オデイ</t>
    </rPh>
    <rPh sb="2" eb="5">
      <t>チョリュウソウ</t>
    </rPh>
    <rPh sb="5" eb="6">
      <t>ヨウ</t>
    </rPh>
    <rPh sb="9" eb="11">
      <t>コウカン</t>
    </rPh>
    <rPh sb="11" eb="13">
      <t>シュウゼン</t>
    </rPh>
    <phoneticPr fontId="6"/>
  </si>
  <si>
    <t>31</t>
    <phoneticPr fontId="6"/>
  </si>
  <si>
    <t>32</t>
    <phoneticPr fontId="6"/>
  </si>
  <si>
    <t>33</t>
    <phoneticPr fontId="6"/>
  </si>
  <si>
    <t>34</t>
    <phoneticPr fontId="6"/>
  </si>
  <si>
    <t>35</t>
    <phoneticPr fontId="6"/>
  </si>
  <si>
    <t>36</t>
    <phoneticPr fontId="6"/>
  </si>
  <si>
    <t>37</t>
    <phoneticPr fontId="6"/>
  </si>
  <si>
    <t>38</t>
    <phoneticPr fontId="6"/>
  </si>
  <si>
    <t>39</t>
    <phoneticPr fontId="6"/>
  </si>
  <si>
    <t>40</t>
    <phoneticPr fontId="6"/>
  </si>
  <si>
    <t>41</t>
    <phoneticPr fontId="6"/>
  </si>
  <si>
    <t>42</t>
    <phoneticPr fontId="6"/>
  </si>
  <si>
    <t>43</t>
    <phoneticPr fontId="6"/>
  </si>
  <si>
    <t>R3</t>
    <phoneticPr fontId="25"/>
  </si>
  <si>
    <t>ボイラー循環ポンプ修繕</t>
    <rPh sb="4" eb="6">
      <t>ジュンカン</t>
    </rPh>
    <rPh sb="9" eb="11">
      <t>シュウゼン</t>
    </rPh>
    <phoneticPr fontId="25"/>
  </si>
  <si>
    <t>床ジョイント修繕</t>
    <rPh sb="0" eb="1">
      <t>ユカ</t>
    </rPh>
    <rPh sb="6" eb="8">
      <t>シュウゼン</t>
    </rPh>
    <phoneticPr fontId="25"/>
  </si>
  <si>
    <t>R4</t>
    <phoneticPr fontId="25"/>
  </si>
  <si>
    <t>排水用調整ポンプ修繕</t>
    <rPh sb="0" eb="5">
      <t>ハイスイヨウチョウセイ</t>
    </rPh>
    <rPh sb="8" eb="10">
      <t>シュウゼン</t>
    </rPh>
    <phoneticPr fontId="25"/>
  </si>
  <si>
    <t>R5</t>
    <phoneticPr fontId="25"/>
  </si>
  <si>
    <t>オイルキャリー修繕</t>
    <rPh sb="7" eb="9">
      <t>シュウゼン</t>
    </rPh>
    <phoneticPr fontId="25"/>
  </si>
  <si>
    <t>洗浄室壁修繕</t>
    <rPh sb="0" eb="3">
      <t>センジョウシツ</t>
    </rPh>
    <rPh sb="3" eb="4">
      <t>カベ</t>
    </rPh>
    <rPh sb="4" eb="6">
      <t>シュウゼン</t>
    </rPh>
    <phoneticPr fontId="25"/>
  </si>
  <si>
    <t xml:space="preserve">由仁小中学校受水槽設備修繕  </t>
    <phoneticPr fontId="6"/>
  </si>
  <si>
    <t xml:space="preserve">由仁中学校格技場屋根及び非常口修繕（雪害） </t>
    <phoneticPr fontId="6"/>
  </si>
  <si>
    <t>由仁中学校体育館天井灯取替修繕</t>
    <phoneticPr fontId="6"/>
  </si>
  <si>
    <t xml:space="preserve">由仁中学校留守番電話設置工事                   </t>
    <phoneticPr fontId="6"/>
  </si>
  <si>
    <t xml:space="preserve">由仁中学校グラウンド除草整備工事         </t>
    <phoneticPr fontId="6"/>
  </si>
  <si>
    <t>由仁中学校エアコン設置工事</t>
    <rPh sb="9" eb="13">
      <t>セッチコウジ</t>
    </rPh>
    <phoneticPr fontId="6"/>
  </si>
  <si>
    <t>由仁中学校照明器具LED化工事</t>
    <phoneticPr fontId="6"/>
  </si>
  <si>
    <t>R7～R11</t>
    <phoneticPr fontId="6"/>
  </si>
  <si>
    <t>45</t>
    <phoneticPr fontId="6"/>
  </si>
  <si>
    <t xml:space="preserve">由仁小学校屋内消火栓設備取替修繕  </t>
    <phoneticPr fontId="6"/>
  </si>
  <si>
    <t>由仁小学校電話設備更新工事</t>
    <phoneticPr fontId="6"/>
  </si>
  <si>
    <t>由仁小学校校舎系統暖房機オイルポンプ交換工事</t>
    <phoneticPr fontId="6"/>
  </si>
  <si>
    <t>由仁小学校エアコン設置工事</t>
    <rPh sb="2" eb="3">
      <t>チイ</t>
    </rPh>
    <rPh sb="9" eb="13">
      <t>セッチコウジ</t>
    </rPh>
    <phoneticPr fontId="6"/>
  </si>
  <si>
    <t>由仁小学校照明器具LED化工事</t>
    <phoneticPr fontId="6"/>
  </si>
  <si>
    <t>R10～R14</t>
    <phoneticPr fontId="6"/>
  </si>
  <si>
    <t>44</t>
    <phoneticPr fontId="6"/>
  </si>
  <si>
    <t>建設水道課</t>
    <phoneticPr fontId="6"/>
  </si>
  <si>
    <t>直営</t>
    <phoneticPr fontId="6"/>
  </si>
  <si>
    <t>中央305番地の1</t>
    <rPh sb="0" eb="2">
      <t>チュウオウ</t>
    </rPh>
    <phoneticPr fontId="6"/>
  </si>
  <si>
    <t>鉄筋コンクリート</t>
    <phoneticPr fontId="6"/>
  </si>
  <si>
    <t>建設工事又は解体工事</t>
    <rPh sb="0" eb="2">
      <t>ケンセツ</t>
    </rPh>
    <rPh sb="2" eb="4">
      <t>コウジ</t>
    </rPh>
    <rPh sb="4" eb="5">
      <t>マタ</t>
    </rPh>
    <rPh sb="6" eb="10">
      <t>カイタイコウジ</t>
    </rPh>
    <phoneticPr fontId="6"/>
  </si>
  <si>
    <t>自動ドア装置駆動ユニット修繕</t>
    <rPh sb="0" eb="2">
      <t>ジドウ</t>
    </rPh>
    <rPh sb="4" eb="6">
      <t>ソウチ</t>
    </rPh>
    <rPh sb="6" eb="8">
      <t>クドウ</t>
    </rPh>
    <rPh sb="12" eb="14">
      <t>シュウゼン</t>
    </rPh>
    <phoneticPr fontId="6"/>
  </si>
  <si>
    <t>照明設備LED工事</t>
    <rPh sb="0" eb="4">
      <t>ショウメイセツビ</t>
    </rPh>
    <rPh sb="7" eb="9">
      <t>コウジ</t>
    </rPh>
    <phoneticPr fontId="6"/>
  </si>
  <si>
    <t>屋根修繕</t>
    <rPh sb="0" eb="4">
      <t>ヤネシュウゼン</t>
    </rPh>
    <phoneticPr fontId="6"/>
  </si>
  <si>
    <t>照明器具LED化工事</t>
    <rPh sb="0" eb="4">
      <t>ショウメイキグ</t>
    </rPh>
    <rPh sb="7" eb="8">
      <t>カ</t>
    </rPh>
    <rPh sb="8" eb="10">
      <t>コウジ</t>
    </rPh>
    <phoneticPr fontId="6"/>
  </si>
  <si>
    <t>漏水修繕</t>
    <rPh sb="0" eb="2">
      <t>ロウスイ</t>
    </rPh>
    <rPh sb="2" eb="4">
      <t>シュウゼン</t>
    </rPh>
    <phoneticPr fontId="6"/>
  </si>
  <si>
    <r>
      <t>４．主な工事履歴</t>
    </r>
    <r>
      <rPr>
        <b/>
        <sz val="11"/>
        <rFont val="ＭＳ ゴシック"/>
        <family val="3"/>
        <charset val="128"/>
      </rPr>
      <t>（R3～R5に実施したもの、修繕含む）</t>
    </r>
    <rPh sb="2" eb="3">
      <t>オモ</t>
    </rPh>
    <rPh sb="4" eb="8">
      <t>コウジリレキ</t>
    </rPh>
    <rPh sb="15" eb="17">
      <t>ジッシ</t>
    </rPh>
    <rPh sb="22" eb="24">
      <t>シュウゼン</t>
    </rPh>
    <rPh sb="24" eb="25">
      <t>フク</t>
    </rPh>
    <phoneticPr fontId="6"/>
  </si>
  <si>
    <r>
      <t>金額</t>
    </r>
    <r>
      <rPr>
        <sz val="10"/>
        <rFont val="ＭＳ ゴシック"/>
        <family val="3"/>
        <charset val="128"/>
      </rPr>
      <t>(千円)</t>
    </r>
    <rPh sb="0" eb="2">
      <t>キンガク</t>
    </rPh>
    <rPh sb="3" eb="4">
      <t>セン</t>
    </rPh>
    <rPh sb="4" eb="5">
      <t>エン</t>
    </rPh>
    <phoneticPr fontId="6"/>
  </si>
  <si>
    <t>非常用発電機バッテリー交換修繕</t>
    <rPh sb="0" eb="2">
      <t>ヒジョウ</t>
    </rPh>
    <rPh sb="2" eb="3">
      <t>ヨウ</t>
    </rPh>
    <rPh sb="3" eb="6">
      <t>ハツデンキ</t>
    </rPh>
    <rPh sb="11" eb="13">
      <t>コウカン</t>
    </rPh>
    <rPh sb="13" eb="15">
      <t>シュウゼン</t>
    </rPh>
    <phoneticPr fontId="6"/>
  </si>
  <si>
    <t>西側玄関前ブロック補修及び車止め設置修繕</t>
    <rPh sb="0" eb="2">
      <t>ニシガワ</t>
    </rPh>
    <rPh sb="2" eb="4">
      <t>ゲンカン</t>
    </rPh>
    <rPh sb="4" eb="5">
      <t>マエ</t>
    </rPh>
    <rPh sb="9" eb="11">
      <t>ホシュウ</t>
    </rPh>
    <rPh sb="11" eb="12">
      <t>オヨ</t>
    </rPh>
    <rPh sb="13" eb="15">
      <t>クルマド</t>
    </rPh>
    <rPh sb="16" eb="18">
      <t>セッチ</t>
    </rPh>
    <rPh sb="18" eb="20">
      <t>シュウゼン</t>
    </rPh>
    <phoneticPr fontId="6"/>
  </si>
  <si>
    <t>暖房系統補給水ポンプ等交換修繕</t>
    <rPh sb="0" eb="2">
      <t>ダンボウ</t>
    </rPh>
    <rPh sb="2" eb="4">
      <t>ケイトウ</t>
    </rPh>
    <rPh sb="4" eb="5">
      <t>ホ</t>
    </rPh>
    <rPh sb="5" eb="7">
      <t>キュウスイ</t>
    </rPh>
    <rPh sb="10" eb="11">
      <t>トウ</t>
    </rPh>
    <rPh sb="11" eb="13">
      <t>コウカン</t>
    </rPh>
    <rPh sb="13" eb="15">
      <t>シュウゼン</t>
    </rPh>
    <phoneticPr fontId="6"/>
  </si>
  <si>
    <t>照明器具LED化工事</t>
    <rPh sb="0" eb="2">
      <t>ショウメイ</t>
    </rPh>
    <rPh sb="2" eb="4">
      <t>キグ</t>
    </rPh>
    <rPh sb="7" eb="8">
      <t>カ</t>
    </rPh>
    <rPh sb="8" eb="10">
      <t>コウジ</t>
    </rPh>
    <phoneticPr fontId="6"/>
  </si>
  <si>
    <t>ワイヤレスマイク等更新工事</t>
    <rPh sb="8" eb="9">
      <t>トウ</t>
    </rPh>
    <rPh sb="9" eb="11">
      <t>コウシン</t>
    </rPh>
    <rPh sb="11" eb="13">
      <t>コウジ</t>
    </rPh>
    <phoneticPr fontId="6"/>
  </si>
  <si>
    <t>外壁塗装工事</t>
  </si>
  <si>
    <t>ボイラ更新工事</t>
  </si>
  <si>
    <t>冷暖房設備工事</t>
    <rPh sb="1" eb="3">
      <t>ダンボウ</t>
    </rPh>
    <phoneticPr fontId="6"/>
  </si>
  <si>
    <t>ボイラー室屋上防水修繕工事</t>
    <rPh sb="4" eb="5">
      <t>シツ</t>
    </rPh>
    <rPh sb="5" eb="7">
      <t>オクジョウ</t>
    </rPh>
    <rPh sb="7" eb="9">
      <t>ボウスイ</t>
    </rPh>
    <rPh sb="9" eb="11">
      <t>シュウゼン</t>
    </rPh>
    <rPh sb="11" eb="13">
      <t>コウジ</t>
    </rPh>
    <phoneticPr fontId="6"/>
  </si>
  <si>
    <t>１．基本情報</t>
    <rPh sb="2" eb="6">
      <t>キホンジョウホウ</t>
    </rPh>
    <phoneticPr fontId="25"/>
  </si>
  <si>
    <t>写　　真</t>
    <rPh sb="0" eb="1">
      <t>シャ</t>
    </rPh>
    <rPh sb="3" eb="4">
      <t>シン</t>
    </rPh>
    <phoneticPr fontId="25"/>
  </si>
  <si>
    <t>２．維持管理経費</t>
    <rPh sb="2" eb="6">
      <t>イジカンリ</t>
    </rPh>
    <rPh sb="6" eb="8">
      <t>ケイヒ</t>
    </rPh>
    <phoneticPr fontId="25"/>
  </si>
  <si>
    <t>単位（千円）</t>
    <rPh sb="0" eb="2">
      <t>タンイ</t>
    </rPh>
    <rPh sb="3" eb="5">
      <t>センエン</t>
    </rPh>
    <phoneticPr fontId="25"/>
  </si>
  <si>
    <t>R3-R5平均</t>
    <rPh sb="5" eb="7">
      <t>ヘイキン</t>
    </rPh>
    <phoneticPr fontId="25"/>
  </si>
  <si>
    <t>収入</t>
    <rPh sb="0" eb="2">
      <t>シュウニュウ</t>
    </rPh>
    <phoneticPr fontId="25"/>
  </si>
  <si>
    <t>使用料</t>
    <rPh sb="0" eb="3">
      <t>シヨウリョウ</t>
    </rPh>
    <phoneticPr fontId="25"/>
  </si>
  <si>
    <t>補助金</t>
    <rPh sb="0" eb="3">
      <t>ホジョキン</t>
    </rPh>
    <phoneticPr fontId="25"/>
  </si>
  <si>
    <t>その他収入</t>
    <rPh sb="2" eb="3">
      <t>タ</t>
    </rPh>
    <rPh sb="3" eb="5">
      <t>シュウニュウ</t>
    </rPh>
    <phoneticPr fontId="25"/>
  </si>
  <si>
    <t>計</t>
    <rPh sb="0" eb="1">
      <t>ケイ</t>
    </rPh>
    <phoneticPr fontId="25"/>
  </si>
  <si>
    <t>支出</t>
    <rPh sb="0" eb="2">
      <t>シシュツ</t>
    </rPh>
    <phoneticPr fontId="25"/>
  </si>
  <si>
    <t>光熱水費</t>
    <rPh sb="0" eb="4">
      <t>コウネツスイヒ</t>
    </rPh>
    <phoneticPr fontId="25"/>
  </si>
  <si>
    <t>電気</t>
    <rPh sb="0" eb="2">
      <t>デンキ</t>
    </rPh>
    <phoneticPr fontId="25"/>
  </si>
  <si>
    <t>ガス</t>
    <phoneticPr fontId="25"/>
  </si>
  <si>
    <t>上下水道</t>
    <rPh sb="0" eb="4">
      <t>ジョウゲスイドウ</t>
    </rPh>
    <phoneticPr fontId="25"/>
  </si>
  <si>
    <t>その他</t>
    <rPh sb="2" eb="3">
      <t>タ</t>
    </rPh>
    <phoneticPr fontId="25"/>
  </si>
  <si>
    <t>委託料</t>
    <rPh sb="0" eb="3">
      <t>イタクリョウ</t>
    </rPh>
    <phoneticPr fontId="25"/>
  </si>
  <si>
    <t>使用料・賃借料</t>
    <rPh sb="0" eb="3">
      <t>シヨウリョウ</t>
    </rPh>
    <rPh sb="4" eb="7">
      <t>チンシャクリョウ</t>
    </rPh>
    <phoneticPr fontId="25"/>
  </si>
  <si>
    <t>修繕料</t>
    <rPh sb="0" eb="3">
      <t>シュウゼンリョウ</t>
    </rPh>
    <phoneticPr fontId="25"/>
  </si>
  <si>
    <t>その他支出</t>
    <rPh sb="2" eb="3">
      <t>タ</t>
    </rPh>
    <rPh sb="3" eb="5">
      <t>シシュツ</t>
    </rPh>
    <phoneticPr fontId="25"/>
  </si>
  <si>
    <t>３．利用実績</t>
    <rPh sb="2" eb="4">
      <t>リヨウ</t>
    </rPh>
    <rPh sb="4" eb="6">
      <t>ジッセキ</t>
    </rPh>
    <phoneticPr fontId="25"/>
  </si>
  <si>
    <r>
      <t>４．主な工事履歴</t>
    </r>
    <r>
      <rPr>
        <b/>
        <sz val="11"/>
        <color theme="1"/>
        <rFont val="ＭＳ ゴシック"/>
        <family val="3"/>
        <charset val="128"/>
      </rPr>
      <t>（R3～R5に実施したもの、修繕含む）</t>
    </r>
    <rPh sb="2" eb="3">
      <t>オモ</t>
    </rPh>
    <rPh sb="4" eb="8">
      <t>コウジリレキ</t>
    </rPh>
    <rPh sb="15" eb="17">
      <t>ジッシ</t>
    </rPh>
    <rPh sb="22" eb="24">
      <t>シュウゼン</t>
    </rPh>
    <rPh sb="24" eb="25">
      <t>フク</t>
    </rPh>
    <phoneticPr fontId="25"/>
  </si>
  <si>
    <t>実施年度</t>
    <rPh sb="0" eb="2">
      <t>ジッシ</t>
    </rPh>
    <rPh sb="2" eb="4">
      <t>ネンド</t>
    </rPh>
    <phoneticPr fontId="25"/>
  </si>
  <si>
    <t>件名</t>
    <rPh sb="0" eb="2">
      <t>ケンメイ</t>
    </rPh>
    <phoneticPr fontId="25"/>
  </si>
  <si>
    <r>
      <t>金額</t>
    </r>
    <r>
      <rPr>
        <sz val="10"/>
        <color theme="1"/>
        <rFont val="ＭＳ ゴシック"/>
        <family val="3"/>
        <charset val="128"/>
      </rPr>
      <t>(千円)</t>
    </r>
    <rPh sb="0" eb="2">
      <t>キンガク</t>
    </rPh>
    <rPh sb="3" eb="4">
      <t>セン</t>
    </rPh>
    <rPh sb="4" eb="5">
      <t>エン</t>
    </rPh>
    <phoneticPr fontId="25"/>
  </si>
  <si>
    <t>ふれあい交流館多目的トイレドア修繕</t>
    <rPh sb="4" eb="7">
      <t>コウリュウカン</t>
    </rPh>
    <rPh sb="7" eb="10">
      <t>タモクテキ</t>
    </rPh>
    <rPh sb="14" eb="16">
      <t>シュウゼン</t>
    </rPh>
    <phoneticPr fontId="6"/>
  </si>
  <si>
    <t>５．今後実施予定の工事・改修等</t>
    <rPh sb="2" eb="4">
      <t>コンゴ</t>
    </rPh>
    <rPh sb="4" eb="8">
      <t>ジッシヨテイ</t>
    </rPh>
    <rPh sb="9" eb="11">
      <t>コウジ</t>
    </rPh>
    <rPh sb="12" eb="14">
      <t>カイシュウ</t>
    </rPh>
    <rPh sb="14" eb="15">
      <t>ナド</t>
    </rPh>
    <phoneticPr fontId="25"/>
  </si>
  <si>
    <t>R6</t>
    <phoneticPr fontId="25"/>
  </si>
  <si>
    <t>ふれあい交流館照明器具LED化工事</t>
    <rPh sb="7" eb="11">
      <t>ショウメイキグ</t>
    </rPh>
    <rPh sb="14" eb="15">
      <t>カ</t>
    </rPh>
    <rPh sb="15" eb="17">
      <t>コウジ</t>
    </rPh>
    <phoneticPr fontId="25"/>
  </si>
  <si>
    <t>由仁町体験農園センターハウス屋根塗装工事</t>
    <phoneticPr fontId="25"/>
  </si>
  <si>
    <t>体験農園ドア塗装及びパッキン交換修繕</t>
    <rPh sb="0" eb="2">
      <t>タイケン</t>
    </rPh>
    <rPh sb="2" eb="4">
      <t>ノウエン</t>
    </rPh>
    <rPh sb="6" eb="8">
      <t>トソウ</t>
    </rPh>
    <rPh sb="8" eb="9">
      <t>オヨ</t>
    </rPh>
    <rPh sb="14" eb="16">
      <t>コウカン</t>
    </rPh>
    <rPh sb="16" eb="18">
      <t>シュウゼン</t>
    </rPh>
    <phoneticPr fontId="6"/>
  </si>
  <si>
    <t>ゆにガーデンレストラン空調機改修工事（繰越明許）</t>
    <rPh sb="19" eb="21">
      <t>クリコシ</t>
    </rPh>
    <rPh sb="21" eb="23">
      <t>メイキョ</t>
    </rPh>
    <phoneticPr fontId="25"/>
  </si>
  <si>
    <t>ゆにガーデンセンターハウス空調機改修工事</t>
    <phoneticPr fontId="25"/>
  </si>
  <si>
    <t>ゆにガーデン庭園内トイレ棟井水ポンプ取替修繕</t>
    <phoneticPr fontId="25"/>
  </si>
  <si>
    <t>ゆにガーデン洗浄便座設置工事</t>
    <phoneticPr fontId="25"/>
  </si>
  <si>
    <t>ゆにガーデン植物園裏口ドア交換修繕</t>
    <phoneticPr fontId="25"/>
  </si>
  <si>
    <t>ゆにガーデン植物園天井修繕</t>
    <phoneticPr fontId="25"/>
  </si>
  <si>
    <t>ゆにガーデンカフェ、レストラン厨房修繕</t>
    <phoneticPr fontId="25"/>
  </si>
  <si>
    <t>ゆにガーデン格納庫水抜栓修繕</t>
    <phoneticPr fontId="25"/>
  </si>
  <si>
    <t>ゆにガーデンレストラン厨房冷蔵庫修繕</t>
    <phoneticPr fontId="25"/>
  </si>
  <si>
    <t>ゆにガーデンファーマーズマーケット空調機修繕</t>
    <phoneticPr fontId="25"/>
  </si>
  <si>
    <t>ゆにガーデンカフェ、レストラン厨房機器修繕</t>
    <phoneticPr fontId="25"/>
  </si>
  <si>
    <t>ゆにガーデンファーマーズマーケットドア修繕</t>
    <phoneticPr fontId="25"/>
  </si>
  <si>
    <t>ゆにガーデン庭園枕木交換工事</t>
    <rPh sb="6" eb="8">
      <t>テイエン</t>
    </rPh>
    <rPh sb="8" eb="10">
      <t>マクラギ</t>
    </rPh>
    <rPh sb="10" eb="12">
      <t>コウカン</t>
    </rPh>
    <phoneticPr fontId="25"/>
  </si>
  <si>
    <t>ゆにガーデンカフェテリアテント交換工事</t>
    <rPh sb="15" eb="19">
      <t>コウカンコウジ</t>
    </rPh>
    <phoneticPr fontId="6"/>
  </si>
  <si>
    <t>ゆにガーデン誘導灯交換修繕</t>
    <rPh sb="6" eb="9">
      <t>ユウドウトウ</t>
    </rPh>
    <rPh sb="9" eb="13">
      <t>コウカンシュウゼン</t>
    </rPh>
    <phoneticPr fontId="6"/>
  </si>
  <si>
    <t>園児数</t>
    <rPh sb="0" eb="3">
      <t>エンジスウ</t>
    </rPh>
    <phoneticPr fontId="25"/>
  </si>
  <si>
    <t>園児数</t>
    <phoneticPr fontId="25"/>
  </si>
  <si>
    <t>真空ヒーター修繕</t>
    <rPh sb="0" eb="2">
      <t>シンクウ</t>
    </rPh>
    <rPh sb="6" eb="8">
      <t>シュウゼン</t>
    </rPh>
    <phoneticPr fontId="25"/>
  </si>
  <si>
    <t>利用件数</t>
    <rPh sb="0" eb="4">
      <t>リヨウケンスウ</t>
    </rPh>
    <phoneticPr fontId="25"/>
  </si>
  <si>
    <t>利用人数</t>
    <rPh sb="0" eb="4">
      <t>リヨウニンズウ</t>
    </rPh>
    <phoneticPr fontId="25"/>
  </si>
  <si>
    <t>ポーチ修繕工事</t>
    <phoneticPr fontId="25"/>
  </si>
  <si>
    <t>未定</t>
    <rPh sb="0" eb="2">
      <t>ミテイ</t>
    </rPh>
    <phoneticPr fontId="25"/>
  </si>
  <si>
    <t>外壁改修工事</t>
    <phoneticPr fontId="25"/>
  </si>
  <si>
    <t>施設入所　入所者数</t>
    <rPh sb="0" eb="2">
      <t>シセツ</t>
    </rPh>
    <rPh sb="2" eb="4">
      <t>ニュウショ</t>
    </rPh>
    <rPh sb="5" eb="9">
      <t>ニュウショシャスウ</t>
    </rPh>
    <phoneticPr fontId="25"/>
  </si>
  <si>
    <t>短期入所　入所者数</t>
    <rPh sb="0" eb="4">
      <t>タンキニュウショ</t>
    </rPh>
    <rPh sb="5" eb="8">
      <t>ニュウショシャ</t>
    </rPh>
    <rPh sb="8" eb="9">
      <t>スウ</t>
    </rPh>
    <phoneticPr fontId="25"/>
  </si>
  <si>
    <t>Pラインポンプ取替修繕</t>
    <phoneticPr fontId="25"/>
  </si>
  <si>
    <t>クロス張替修繕</t>
    <phoneticPr fontId="25"/>
  </si>
  <si>
    <t>トップライト修繕工事</t>
    <phoneticPr fontId="25"/>
  </si>
  <si>
    <t>簡易陰圧装置設置工事</t>
    <phoneticPr fontId="25"/>
  </si>
  <si>
    <t>排煙窓修繕工事</t>
    <phoneticPr fontId="25"/>
  </si>
  <si>
    <t>給湯設備工事</t>
    <phoneticPr fontId="25"/>
  </si>
  <si>
    <t>厨房エアコン設置工事</t>
    <rPh sb="0" eb="2">
      <t>チュウボウ</t>
    </rPh>
    <rPh sb="6" eb="8">
      <t>セッチ</t>
    </rPh>
    <rPh sb="8" eb="10">
      <t>コウジ</t>
    </rPh>
    <phoneticPr fontId="25"/>
  </si>
  <si>
    <t>Pラインポンプ取替修繕</t>
    <rPh sb="7" eb="9">
      <t>トリカエ</t>
    </rPh>
    <rPh sb="9" eb="11">
      <t>シュウゼン</t>
    </rPh>
    <phoneticPr fontId="25"/>
  </si>
  <si>
    <t>照明器具LED化工事</t>
    <rPh sb="0" eb="4">
      <t>ショウメイキグ</t>
    </rPh>
    <rPh sb="7" eb="8">
      <t>カ</t>
    </rPh>
    <rPh sb="8" eb="10">
      <t>コウジ</t>
    </rPh>
    <phoneticPr fontId="25"/>
  </si>
  <si>
    <t>ファンコンベクター取替修繕</t>
    <rPh sb="9" eb="13">
      <t>トリカエシュウゼン</t>
    </rPh>
    <phoneticPr fontId="25"/>
  </si>
  <si>
    <t>健康センター利用件数</t>
    <rPh sb="0" eb="2">
      <t>ケンコウ</t>
    </rPh>
    <rPh sb="6" eb="10">
      <t>リヨウケンスウ</t>
    </rPh>
    <phoneticPr fontId="25"/>
  </si>
  <si>
    <t>健康センター利用人数</t>
    <rPh sb="0" eb="2">
      <t>ケンコウ</t>
    </rPh>
    <rPh sb="6" eb="8">
      <t>リヨウ</t>
    </rPh>
    <rPh sb="8" eb="10">
      <t>ニンズウ</t>
    </rPh>
    <phoneticPr fontId="25"/>
  </si>
  <si>
    <t>元気づくりセンター利用件数</t>
    <rPh sb="0" eb="2">
      <t>ゲンキ</t>
    </rPh>
    <rPh sb="9" eb="13">
      <t>リヨウケンスウ</t>
    </rPh>
    <phoneticPr fontId="25"/>
  </si>
  <si>
    <t>元気づくりセンター利用人数</t>
    <rPh sb="0" eb="2">
      <t>ゲンキ</t>
    </rPh>
    <rPh sb="9" eb="11">
      <t>リヨウ</t>
    </rPh>
    <rPh sb="11" eb="13">
      <t>ニンズウ</t>
    </rPh>
    <phoneticPr fontId="25"/>
  </si>
  <si>
    <t>トレーニングルーム利用件数</t>
    <rPh sb="9" eb="13">
      <t>リヨウケンスウ</t>
    </rPh>
    <phoneticPr fontId="25"/>
  </si>
  <si>
    <t>東屋梁修繕</t>
    <phoneticPr fontId="25"/>
  </si>
  <si>
    <t>受水槽定水位弁修繕</t>
    <phoneticPr fontId="25"/>
  </si>
  <si>
    <t>貯湯槽温度調節計修繕</t>
    <phoneticPr fontId="25"/>
  </si>
  <si>
    <t>温度調節計修繕</t>
    <phoneticPr fontId="25"/>
  </si>
  <si>
    <t>暖房機真空部品交換修繕</t>
    <phoneticPr fontId="25"/>
  </si>
  <si>
    <t>液面計更新工事</t>
    <phoneticPr fontId="25"/>
  </si>
  <si>
    <t>浴槽ろ過装置更新工事</t>
    <phoneticPr fontId="25"/>
  </si>
  <si>
    <t>消防設備感知器交換修繕</t>
    <phoneticPr fontId="25"/>
  </si>
  <si>
    <t>機械室量水器撤去修繕</t>
    <phoneticPr fontId="25"/>
  </si>
  <si>
    <t>消防設備ガス漏れ検知器交換修繕</t>
    <phoneticPr fontId="25"/>
  </si>
  <si>
    <t>車庫オーバースライダー修繕工事</t>
    <phoneticPr fontId="25"/>
  </si>
  <si>
    <t>元気館周辺電波障害電柱取替復旧修繕</t>
    <phoneticPr fontId="25"/>
  </si>
  <si>
    <t>自由通路乾式スプリンクラー配管修繕</t>
    <phoneticPr fontId="25"/>
  </si>
  <si>
    <t>浴槽ろ過装置五方弁交換修繕工事</t>
    <phoneticPr fontId="25"/>
  </si>
  <si>
    <t>フィットネススタジオLED化工事</t>
    <rPh sb="13" eb="14">
      <t>カ</t>
    </rPh>
    <rPh sb="14" eb="16">
      <t>コウジ</t>
    </rPh>
    <phoneticPr fontId="25"/>
  </si>
  <si>
    <t>トップライト屋根改修工事</t>
    <rPh sb="6" eb="12">
      <t>ヤネカイシュウコウジ</t>
    </rPh>
    <phoneticPr fontId="25"/>
  </si>
  <si>
    <t>自由通路屋根防水修繕工事</t>
    <phoneticPr fontId="25"/>
  </si>
  <si>
    <t>自由通路屋根トップライト改修工事</t>
    <phoneticPr fontId="25"/>
  </si>
  <si>
    <t>事務室照明器具LED化工事</t>
    <rPh sb="11" eb="13">
      <t>コウジ</t>
    </rPh>
    <phoneticPr fontId="25"/>
  </si>
  <si>
    <t>自由通路鳩よけネット設置工事</t>
    <phoneticPr fontId="25"/>
  </si>
  <si>
    <t>車庫オーバースライダー修繕</t>
    <rPh sb="0" eb="2">
      <t>シャコ</t>
    </rPh>
    <rPh sb="11" eb="13">
      <t>シュウゼン</t>
    </rPh>
    <phoneticPr fontId="25"/>
  </si>
  <si>
    <t>消防設備感知器交換修繕</t>
    <rPh sb="0" eb="2">
      <t>ショウボウ</t>
    </rPh>
    <rPh sb="2" eb="4">
      <t>セツビ</t>
    </rPh>
    <rPh sb="4" eb="7">
      <t>カンチキ</t>
    </rPh>
    <rPh sb="7" eb="9">
      <t>コウカン</t>
    </rPh>
    <rPh sb="9" eb="11">
      <t>シュウゼン</t>
    </rPh>
    <phoneticPr fontId="25"/>
  </si>
  <si>
    <t>トイレ修繕工事</t>
    <rPh sb="3" eb="7">
      <t>シュウゼンコウジ</t>
    </rPh>
    <phoneticPr fontId="25"/>
  </si>
  <si>
    <t>真空式温水ヒーター更新工事</t>
    <rPh sb="0" eb="3">
      <t>シンクウシキ</t>
    </rPh>
    <rPh sb="3" eb="5">
      <t>オンスイ</t>
    </rPh>
    <rPh sb="9" eb="13">
      <t>コウシンコウジ</t>
    </rPh>
    <phoneticPr fontId="25"/>
  </si>
  <si>
    <t>冷暖房設備設置工事</t>
    <rPh sb="0" eb="9">
      <t>レイダンボウセツビセッチコウジ</t>
    </rPh>
    <phoneticPr fontId="25"/>
  </si>
  <si>
    <t>健康元気づくり館・自由通路LED化工事</t>
    <rPh sb="9" eb="13">
      <t>ジユウツウロ</t>
    </rPh>
    <rPh sb="17" eb="19">
      <t>コウジ</t>
    </rPh>
    <phoneticPr fontId="25"/>
  </si>
  <si>
    <t>自由通路鳩よけネット設置工事</t>
    <rPh sb="0" eb="2">
      <t>ジユウ</t>
    </rPh>
    <rPh sb="2" eb="4">
      <t>ツウロ</t>
    </rPh>
    <rPh sb="4" eb="5">
      <t>ハト</t>
    </rPh>
    <rPh sb="10" eb="12">
      <t>セッチ</t>
    </rPh>
    <rPh sb="12" eb="14">
      <t>コウジ</t>
    </rPh>
    <phoneticPr fontId="25"/>
  </si>
  <si>
    <t>デイルームエアコン取替修繕</t>
    <rPh sb="9" eb="13">
      <t>トリカエシュウゼン</t>
    </rPh>
    <phoneticPr fontId="25"/>
  </si>
  <si>
    <t>車庫内電気自動車電源工事</t>
    <rPh sb="0" eb="3">
      <t>シャコナイ</t>
    </rPh>
    <rPh sb="3" eb="8">
      <t>デンキジドウシャ</t>
    </rPh>
    <rPh sb="8" eb="10">
      <t>デンゲン</t>
    </rPh>
    <rPh sb="10" eb="12">
      <t>コウジ</t>
    </rPh>
    <phoneticPr fontId="25"/>
  </si>
  <si>
    <t>誘導灯取替修繕</t>
    <rPh sb="0" eb="3">
      <t>ユウドウトウ</t>
    </rPh>
    <rPh sb="3" eb="7">
      <t>トリカエシュウゼン</t>
    </rPh>
    <phoneticPr fontId="25"/>
  </si>
  <si>
    <t>誘導灯取替修繕</t>
    <rPh sb="0" eb="7">
      <t>ユウドウトウトリカエシュウゼン</t>
    </rPh>
    <phoneticPr fontId="25"/>
  </si>
  <si>
    <t>オイルサービスタンク自動給油装置修繕</t>
    <phoneticPr fontId="25"/>
  </si>
  <si>
    <t>屋上防水改修工事</t>
    <phoneticPr fontId="25"/>
  </si>
  <si>
    <t>誘導灯修繕</t>
    <phoneticPr fontId="25"/>
  </si>
  <si>
    <t>受電設備改修工事</t>
    <phoneticPr fontId="25"/>
  </si>
  <si>
    <t>膨張タンク増設修繕</t>
    <rPh sb="0" eb="2">
      <t>ボウチョウ</t>
    </rPh>
    <rPh sb="5" eb="9">
      <t>ゾウセツシュウゼン</t>
    </rPh>
    <phoneticPr fontId="25"/>
  </si>
  <si>
    <t>網戸設置工事</t>
    <rPh sb="0" eb="6">
      <t>アミドセッチコウジ</t>
    </rPh>
    <phoneticPr fontId="25"/>
  </si>
  <si>
    <t>庁舎照明器具ＬＥＤ化工事</t>
    <phoneticPr fontId="6"/>
  </si>
  <si>
    <t>R5</t>
    <phoneticPr fontId="6"/>
  </si>
  <si>
    <t>応接室証明カバー用フック交換工事</t>
    <rPh sb="0" eb="3">
      <t>オウセツシツ</t>
    </rPh>
    <rPh sb="3" eb="5">
      <t>ショウメイ</t>
    </rPh>
    <rPh sb="8" eb="9">
      <t>ヨウ</t>
    </rPh>
    <rPh sb="12" eb="14">
      <t>コウカン</t>
    </rPh>
    <rPh sb="14" eb="16">
      <t>コウジ</t>
    </rPh>
    <phoneticPr fontId="6"/>
  </si>
  <si>
    <t>庁舎職員玄関鍵修繕工事</t>
    <rPh sb="0" eb="2">
      <t>チョウシャ</t>
    </rPh>
    <rPh sb="2" eb="4">
      <t>ショクイン</t>
    </rPh>
    <rPh sb="4" eb="6">
      <t>ゲンカン</t>
    </rPh>
    <rPh sb="6" eb="7">
      <t>カギ</t>
    </rPh>
    <rPh sb="7" eb="9">
      <t>シュウゼン</t>
    </rPh>
    <rPh sb="9" eb="11">
      <t>コウジ</t>
    </rPh>
    <phoneticPr fontId="6"/>
  </si>
  <si>
    <t>感知器交換工事</t>
    <rPh sb="0" eb="3">
      <t>カンチキ</t>
    </rPh>
    <rPh sb="3" eb="5">
      <t>コウカン</t>
    </rPh>
    <rPh sb="5" eb="7">
      <t>コウジ</t>
    </rPh>
    <phoneticPr fontId="6"/>
  </si>
  <si>
    <t>庁舎２階排煙オペレーター調整工事</t>
    <rPh sb="0" eb="2">
      <t>チョウシャ</t>
    </rPh>
    <rPh sb="3" eb="4">
      <t>カイ</t>
    </rPh>
    <rPh sb="4" eb="6">
      <t>ハイエン</t>
    </rPh>
    <rPh sb="12" eb="14">
      <t>チョウセイ</t>
    </rPh>
    <rPh sb="14" eb="16">
      <t>コウジ</t>
    </rPh>
    <phoneticPr fontId="6"/>
  </si>
  <si>
    <t>庁舎１階多目的トイレ壁修繕工事</t>
    <rPh sb="0" eb="2">
      <t>チョウシャ</t>
    </rPh>
    <rPh sb="3" eb="4">
      <t>カイ</t>
    </rPh>
    <rPh sb="4" eb="7">
      <t>タモクテキ</t>
    </rPh>
    <rPh sb="10" eb="11">
      <t>カベ</t>
    </rPh>
    <rPh sb="11" eb="13">
      <t>シュウゼン</t>
    </rPh>
    <rPh sb="13" eb="15">
      <t>コウジ</t>
    </rPh>
    <phoneticPr fontId="6"/>
  </si>
  <si>
    <t>庁舎トラフ修繕</t>
    <rPh sb="0" eb="2">
      <t>チョウシャ</t>
    </rPh>
    <rPh sb="5" eb="7">
      <t>シュウゼン</t>
    </rPh>
    <phoneticPr fontId="6"/>
  </si>
  <si>
    <t>庁舎２階女子トイレ手洗い排水詰り修繕</t>
    <rPh sb="0" eb="2">
      <t>チョウシャ</t>
    </rPh>
    <rPh sb="3" eb="4">
      <t>カイ</t>
    </rPh>
    <rPh sb="4" eb="6">
      <t>ジョシ</t>
    </rPh>
    <rPh sb="9" eb="11">
      <t>テアラ</t>
    </rPh>
    <rPh sb="12" eb="14">
      <t>ハイスイ</t>
    </rPh>
    <rPh sb="14" eb="15">
      <t>ツマ</t>
    </rPh>
    <rPh sb="16" eb="18">
      <t>シュウゼン</t>
    </rPh>
    <phoneticPr fontId="6"/>
  </si>
  <si>
    <t>車庫洗車機庫水栓取替</t>
    <rPh sb="0" eb="2">
      <t>シャコ</t>
    </rPh>
    <rPh sb="2" eb="4">
      <t>センシャ</t>
    </rPh>
    <rPh sb="4" eb="5">
      <t>キ</t>
    </rPh>
    <rPh sb="5" eb="6">
      <t>コ</t>
    </rPh>
    <rPh sb="6" eb="8">
      <t>スイセン</t>
    </rPh>
    <rPh sb="8" eb="10">
      <t>トリカエ</t>
    </rPh>
    <phoneticPr fontId="6"/>
  </si>
  <si>
    <t>庁舎２階総務課ブラインド修繕工事</t>
    <rPh sb="0" eb="2">
      <t>チョウシャ</t>
    </rPh>
    <rPh sb="3" eb="4">
      <t>カイ</t>
    </rPh>
    <rPh sb="4" eb="7">
      <t>ソウムカ</t>
    </rPh>
    <rPh sb="12" eb="14">
      <t>シュウゼン</t>
    </rPh>
    <rPh sb="14" eb="16">
      <t>コウジ</t>
    </rPh>
    <phoneticPr fontId="6"/>
  </si>
  <si>
    <t>洗車庫シャッター修繕工事</t>
    <rPh sb="0" eb="2">
      <t>センシャ</t>
    </rPh>
    <rPh sb="2" eb="3">
      <t>コ</t>
    </rPh>
    <rPh sb="8" eb="10">
      <t>シュウゼン</t>
    </rPh>
    <rPh sb="10" eb="12">
      <t>コウジ</t>
    </rPh>
    <phoneticPr fontId="6"/>
  </si>
  <si>
    <t>庁舎住民課ブラインド修繕工事</t>
    <rPh sb="0" eb="2">
      <t>チョウシャ</t>
    </rPh>
    <rPh sb="2" eb="5">
      <t>ジュウミンカ</t>
    </rPh>
    <rPh sb="10" eb="12">
      <t>シュウゼン</t>
    </rPh>
    <rPh sb="12" eb="14">
      <t>コウジ</t>
    </rPh>
    <phoneticPr fontId="6"/>
  </si>
  <si>
    <t>31</t>
  </si>
  <si>
    <t>19</t>
    <phoneticPr fontId="6"/>
  </si>
  <si>
    <t>20</t>
    <phoneticPr fontId="6"/>
  </si>
  <si>
    <t>21</t>
    <phoneticPr fontId="6"/>
  </si>
  <si>
    <t>22</t>
    <phoneticPr fontId="6"/>
  </si>
  <si>
    <t>23</t>
    <phoneticPr fontId="6"/>
  </si>
  <si>
    <t>24</t>
    <phoneticPr fontId="6"/>
  </si>
  <si>
    <t>25</t>
    <phoneticPr fontId="6"/>
  </si>
  <si>
    <t>26</t>
    <phoneticPr fontId="6"/>
  </si>
  <si>
    <t>27</t>
    <phoneticPr fontId="6"/>
  </si>
  <si>
    <t>02</t>
    <phoneticPr fontId="27"/>
  </si>
  <si>
    <t>01</t>
    <phoneticPr fontId="6"/>
  </si>
  <si>
    <t>19</t>
    <phoneticPr fontId="27"/>
  </si>
  <si>
    <t>20</t>
    <phoneticPr fontId="27"/>
  </si>
  <si>
    <t>21</t>
    <phoneticPr fontId="27"/>
  </si>
  <si>
    <t>23</t>
    <phoneticPr fontId="27"/>
  </si>
  <si>
    <t>28</t>
    <phoneticPr fontId="6"/>
  </si>
  <si>
    <t>29</t>
    <phoneticPr fontId="6"/>
  </si>
  <si>
    <t>30</t>
    <phoneticPr fontId="6"/>
  </si>
  <si>
    <t>46</t>
    <phoneticPr fontId="27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</si>
</sst>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_-* #,##0_-;\-* #,##0_-;_-* &quot;-&quot;_-;_-@_-"/>
    <numFmt numFmtId="177" formatCode="0.00&quot;㎡&quot;"/>
    <numFmt numFmtId="178" formatCode="[$-411]ggge&quot;年&quot;m&quot;月&quot;d&quot;日&quot;;@"/>
    <numFmt numFmtId="179" formatCode="[$-409]ggge&quot;年&quot;m&quot;月&quot;d&quot;日&quot;;@"/>
    <numFmt numFmtId="180" formatCode="#,##0_);[Red]\(#,##0\)"/>
    <numFmt numFmtId="181" formatCode="#,##0.00_);[Red]\(#,##0.00\)"/>
  </numFmts>
  <fonts count="33" x14ac:knownFonts="1">
    <font>
      <sz val="12"/>
      <color theme="1"/>
      <name val="ＭＳ 明朝"/>
      <family val="1"/>
    </font>
    <font>
      <sz val="12"/>
      <color theme="1"/>
      <name val="ＭＳ 明朝"/>
      <family val="2"/>
      <charset val="128"/>
    </font>
    <font>
      <sz val="12"/>
      <color theme="1"/>
      <name val="ＭＳ 明朝"/>
      <family val="2"/>
      <charset val="128"/>
    </font>
    <font>
      <sz val="10"/>
      <name val="ＭＳ Ｐゴシック"/>
      <family val="3"/>
    </font>
    <font>
      <sz val="11"/>
      <color theme="1"/>
      <name val="ＭＳ Ｐゴシック"/>
      <family val="2"/>
    </font>
    <font>
      <sz val="12"/>
      <color theme="1"/>
      <name val="ＭＳ 明朝"/>
      <family val="1"/>
    </font>
    <font>
      <sz val="6"/>
      <name val="ＭＳ 明朝"/>
      <family val="1"/>
    </font>
    <font>
      <sz val="11"/>
      <color theme="1"/>
      <name val="ＭＳ ゴシック"/>
      <family val="3"/>
    </font>
    <font>
      <b/>
      <sz val="13"/>
      <color theme="1"/>
      <name val="ＭＳ ゴシック"/>
      <family val="3"/>
    </font>
    <font>
      <sz val="11"/>
      <name val="ＭＳ ゴシック"/>
      <family val="3"/>
    </font>
    <font>
      <b/>
      <sz val="11"/>
      <color theme="1"/>
      <name val="ＭＳ ゴシック"/>
      <family val="3"/>
    </font>
    <font>
      <sz val="11"/>
      <color rgb="FFFF0000"/>
      <name val="ＭＳ ゴシック"/>
      <family val="3"/>
    </font>
    <font>
      <sz val="10"/>
      <color theme="1"/>
      <name val="ＭＳ ゴシック"/>
      <family val="3"/>
    </font>
    <font>
      <sz val="11"/>
      <color theme="1"/>
      <name val="游ゴシック"/>
      <family val="3"/>
      <charset val="128"/>
      <scheme val="minor"/>
    </font>
    <font>
      <sz val="12"/>
      <name val="ＭＳ 明朝"/>
      <family val="1"/>
    </font>
    <font>
      <sz val="8"/>
      <color theme="1"/>
      <name val="ＭＳ ゴシック"/>
      <family val="3"/>
    </font>
    <font>
      <b/>
      <sz val="11"/>
      <color rgb="FFFF0000"/>
      <name val="ＭＳ ゴシック"/>
      <family val="3"/>
    </font>
    <font>
      <sz val="11"/>
      <name val="ＭＳ 明朝"/>
      <family val="1"/>
    </font>
    <font>
      <b/>
      <sz val="16"/>
      <name val="ＭＳ 明朝"/>
      <family val="1"/>
    </font>
    <font>
      <sz val="10"/>
      <name val="ＭＳ 明朝"/>
      <family val="1"/>
    </font>
    <font>
      <sz val="9"/>
      <name val="ＭＳ 明朝"/>
      <family val="1"/>
    </font>
    <font>
      <sz val="6"/>
      <name val="ＭＳ Ｐゴシック"/>
      <family val="2"/>
    </font>
    <font>
      <b/>
      <sz val="11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6"/>
      <name val="ＭＳ 明朝"/>
      <family val="2"/>
      <charset val="128"/>
    </font>
    <font>
      <sz val="11"/>
      <name val="ＭＳ ゴシック"/>
      <family val="3"/>
      <charset val="128"/>
    </font>
    <font>
      <sz val="6"/>
      <name val="ＭＳ Ｐ明朝"/>
      <family val="1"/>
      <charset val="128"/>
    </font>
    <font>
      <b/>
      <sz val="13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b/>
      <sz val="13"/>
      <color theme="1"/>
      <name val="ＭＳ ゴシック"/>
      <family val="3"/>
      <charset val="128"/>
    </font>
    <font>
      <sz val="11"/>
      <color rgb="FFFF0000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>
      <alignment vertical="center"/>
    </xf>
    <xf numFmtId="176" fontId="3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3" fillId="0" borderId="0"/>
    <xf numFmtId="0" fontId="5" fillId="0" borderId="0">
      <alignment vertical="center"/>
    </xf>
    <xf numFmtId="38" fontId="13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246">
    <xf numFmtId="0" fontId="0" fillId="0" borderId="0" xfId="0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10" fillId="0" borderId="0" xfId="0" applyFont="1">
      <alignment vertical="center"/>
    </xf>
    <xf numFmtId="49" fontId="7" fillId="0" borderId="9" xfId="0" applyNumberFormat="1" applyFont="1" applyBorder="1" applyAlignment="1">
      <alignment horizontal="center" vertical="center" shrinkToFit="1"/>
    </xf>
    <xf numFmtId="0" fontId="7" fillId="0" borderId="1" xfId="0" applyFont="1" applyBorder="1">
      <alignment vertical="center"/>
    </xf>
    <xf numFmtId="0" fontId="7" fillId="0" borderId="4" xfId="0" applyFont="1" applyBorder="1">
      <alignment vertical="center"/>
    </xf>
    <xf numFmtId="0" fontId="9" fillId="0" borderId="0" xfId="0" applyFont="1">
      <alignment vertical="center"/>
    </xf>
    <xf numFmtId="0" fontId="12" fillId="0" borderId="0" xfId="0" applyFont="1" applyAlignment="1">
      <alignment horizontal="right" vertical="center"/>
    </xf>
    <xf numFmtId="0" fontId="7" fillId="0" borderId="7" xfId="0" applyFont="1" applyBorder="1">
      <alignment vertical="center"/>
    </xf>
    <xf numFmtId="0" fontId="11" fillId="0" borderId="0" xfId="0" applyFont="1">
      <alignment vertical="center"/>
    </xf>
    <xf numFmtId="38" fontId="0" fillId="0" borderId="0" xfId="5" applyFont="1">
      <alignment vertical="center"/>
    </xf>
    <xf numFmtId="0" fontId="0" fillId="0" borderId="0" xfId="0" applyAlignment="1">
      <alignment horizontal="center" vertical="center"/>
    </xf>
    <xf numFmtId="38" fontId="14" fillId="0" borderId="0" xfId="5" applyFont="1">
      <alignment vertical="center"/>
    </xf>
    <xf numFmtId="0" fontId="16" fillId="0" borderId="0" xfId="0" applyFont="1">
      <alignment vertical="center"/>
    </xf>
    <xf numFmtId="0" fontId="16" fillId="0" borderId="0" xfId="0" applyFont="1" applyAlignment="1">
      <alignment horizontal="right" vertical="center"/>
    </xf>
    <xf numFmtId="49" fontId="17" fillId="0" borderId="0" xfId="2" applyNumberFormat="1" applyFont="1" applyAlignment="1">
      <alignment horizontal="left" vertical="center"/>
    </xf>
    <xf numFmtId="0" fontId="17" fillId="0" borderId="0" xfId="2" applyFont="1">
      <alignment vertical="center"/>
    </xf>
    <xf numFmtId="0" fontId="17" fillId="0" borderId="0" xfId="2" applyFont="1" applyAlignment="1">
      <alignment horizontal="center" vertical="center"/>
    </xf>
    <xf numFmtId="181" fontId="17" fillId="0" borderId="0" xfId="2" applyNumberFormat="1" applyFont="1" applyAlignment="1">
      <alignment horizontal="right" vertical="center"/>
    </xf>
    <xf numFmtId="179" fontId="17" fillId="0" borderId="0" xfId="2" applyNumberFormat="1" applyFont="1">
      <alignment vertical="center"/>
    </xf>
    <xf numFmtId="49" fontId="18" fillId="0" borderId="0" xfId="2" applyNumberFormat="1" applyFont="1" applyAlignment="1">
      <alignment horizontal="left" vertical="center"/>
    </xf>
    <xf numFmtId="49" fontId="17" fillId="0" borderId="2" xfId="2" applyNumberFormat="1" applyFont="1" applyBorder="1" applyAlignment="1">
      <alignment horizontal="left" vertical="center"/>
    </xf>
    <xf numFmtId="0" fontId="17" fillId="0" borderId="2" xfId="2" applyFont="1" applyBorder="1" applyAlignment="1">
      <alignment horizontal="center" vertical="center"/>
    </xf>
    <xf numFmtId="180" fontId="17" fillId="0" borderId="2" xfId="3" applyNumberFormat="1" applyFont="1" applyBorder="1" applyAlignment="1">
      <alignment horizontal="left" vertical="center" shrinkToFit="1"/>
    </xf>
    <xf numFmtId="180" fontId="17" fillId="0" borderId="2" xfId="3" applyNumberFormat="1" applyFont="1" applyBorder="1" applyAlignment="1">
      <alignment horizontal="left" vertical="center" wrapText="1" shrinkToFit="1"/>
    </xf>
    <xf numFmtId="180" fontId="19" fillId="0" borderId="2" xfId="3" applyNumberFormat="1" applyFont="1" applyBorder="1" applyAlignment="1">
      <alignment horizontal="left" vertical="center" wrapText="1" shrinkToFit="1"/>
    </xf>
    <xf numFmtId="180" fontId="17" fillId="2" borderId="2" xfId="3" applyNumberFormat="1" applyFont="1" applyFill="1" applyBorder="1" applyAlignment="1">
      <alignment horizontal="left" vertical="center" shrinkToFit="1"/>
    </xf>
    <xf numFmtId="179" fontId="17" fillId="3" borderId="2" xfId="3" applyNumberFormat="1" applyFont="1" applyFill="1" applyBorder="1" applyAlignment="1">
      <alignment horizontal="left" vertical="center"/>
    </xf>
    <xf numFmtId="180" fontId="17" fillId="2" borderId="2" xfId="3" applyNumberFormat="1" applyFont="1" applyFill="1" applyBorder="1" applyAlignment="1">
      <alignment horizontal="left" vertical="center" wrapText="1" shrinkToFit="1"/>
    </xf>
    <xf numFmtId="180" fontId="20" fillId="2" borderId="2" xfId="3" applyNumberFormat="1" applyFont="1" applyFill="1" applyBorder="1" applyAlignment="1">
      <alignment horizontal="left" vertical="center" wrapText="1" shrinkToFit="1"/>
    </xf>
    <xf numFmtId="179" fontId="19" fillId="3" borderId="2" xfId="3" applyNumberFormat="1" applyFont="1" applyFill="1" applyBorder="1" applyAlignment="1">
      <alignment horizontal="left" vertical="center" wrapText="1"/>
    </xf>
    <xf numFmtId="181" fontId="17" fillId="0" borderId="2" xfId="2" applyNumberFormat="1" applyFont="1" applyBorder="1" applyAlignment="1">
      <alignment horizontal="center" vertical="center"/>
    </xf>
    <xf numFmtId="181" fontId="17" fillId="0" borderId="2" xfId="3" applyNumberFormat="1" applyFont="1" applyBorder="1" applyAlignment="1">
      <alignment horizontal="right" vertical="center" shrinkToFit="1"/>
    </xf>
    <xf numFmtId="181" fontId="17" fillId="0" borderId="2" xfId="3" applyNumberFormat="1" applyFont="1" applyBorder="1" applyAlignment="1">
      <alignment horizontal="right" vertical="center" wrapText="1" shrinkToFit="1"/>
    </xf>
    <xf numFmtId="181" fontId="17" fillId="2" borderId="2" xfId="3" applyNumberFormat="1" applyFont="1" applyFill="1" applyBorder="1" applyAlignment="1">
      <alignment horizontal="right" vertical="center" shrinkToFit="1"/>
    </xf>
    <xf numFmtId="181" fontId="17" fillId="2" borderId="2" xfId="3" applyNumberFormat="1" applyFont="1" applyFill="1" applyBorder="1" applyAlignment="1">
      <alignment horizontal="right" vertical="center" wrapText="1" shrinkToFit="1"/>
    </xf>
    <xf numFmtId="179" fontId="17" fillId="0" borderId="2" xfId="2" applyNumberFormat="1" applyFont="1" applyBorder="1" applyAlignment="1">
      <alignment horizontal="center" vertical="center"/>
    </xf>
    <xf numFmtId="179" fontId="17" fillId="0" borderId="2" xfId="3" applyNumberFormat="1" applyFont="1" applyBorder="1" applyAlignment="1">
      <alignment horizontal="left" vertical="center"/>
    </xf>
    <xf numFmtId="179" fontId="17" fillId="2" borderId="2" xfId="3" applyNumberFormat="1" applyFont="1" applyFill="1" applyBorder="1" applyAlignment="1">
      <alignment horizontal="left" vertical="center"/>
    </xf>
    <xf numFmtId="179" fontId="17" fillId="3" borderId="2" xfId="3" applyNumberFormat="1" applyFont="1" applyFill="1" applyBorder="1" applyAlignment="1">
      <alignment vertical="center"/>
    </xf>
    <xf numFmtId="0" fontId="17" fillId="2" borderId="2" xfId="3" applyFont="1" applyFill="1" applyBorder="1" applyAlignment="1">
      <alignment horizontal="center" vertical="center"/>
    </xf>
    <xf numFmtId="0" fontId="17" fillId="4" borderId="2" xfId="3" applyFont="1" applyFill="1" applyBorder="1" applyAlignment="1">
      <alignment horizontal="center" vertical="center"/>
    </xf>
    <xf numFmtId="0" fontId="20" fillId="0" borderId="2" xfId="3" applyFont="1" applyBorder="1" applyAlignment="1">
      <alignment horizontal="center" vertical="center" wrapText="1"/>
    </xf>
    <xf numFmtId="0" fontId="17" fillId="0" borderId="3" xfId="1" applyNumberFormat="1" applyFont="1" applyFill="1" applyBorder="1" applyAlignment="1">
      <alignment horizontal="center" vertical="center" shrinkToFit="1"/>
    </xf>
    <xf numFmtId="0" fontId="17" fillId="0" borderId="2" xfId="3" applyFont="1" applyBorder="1" applyAlignment="1">
      <alignment horizontal="center" vertical="center" shrinkToFit="1"/>
    </xf>
    <xf numFmtId="0" fontId="20" fillId="0" borderId="0" xfId="3" applyFont="1" applyAlignment="1">
      <alignment shrinkToFit="1"/>
    </xf>
    <xf numFmtId="0" fontId="17" fillId="0" borderId="0" xfId="3" applyFont="1" applyAlignment="1">
      <alignment vertical="center" shrinkToFit="1"/>
    </xf>
    <xf numFmtId="0" fontId="26" fillId="0" borderId="0" xfId="0" applyFont="1">
      <alignment vertical="center"/>
    </xf>
    <xf numFmtId="0" fontId="28" fillId="0" borderId="0" xfId="0" applyFont="1">
      <alignment vertical="center"/>
    </xf>
    <xf numFmtId="0" fontId="29" fillId="0" borderId="0" xfId="0" applyFont="1">
      <alignment vertical="center"/>
    </xf>
    <xf numFmtId="0" fontId="31" fillId="0" borderId="0" xfId="7" applyFont="1">
      <alignment vertical="center"/>
    </xf>
    <xf numFmtId="0" fontId="22" fillId="0" borderId="0" xfId="7" applyFont="1">
      <alignment vertical="center"/>
    </xf>
    <xf numFmtId="0" fontId="24" fillId="0" borderId="0" xfId="7" applyFont="1">
      <alignment vertical="center"/>
    </xf>
    <xf numFmtId="0" fontId="26" fillId="0" borderId="0" xfId="7" applyFont="1">
      <alignment vertical="center"/>
    </xf>
    <xf numFmtId="0" fontId="1" fillId="0" borderId="0" xfId="7">
      <alignment vertical="center"/>
    </xf>
    <xf numFmtId="0" fontId="23" fillId="0" borderId="0" xfId="7" applyFont="1" applyAlignment="1">
      <alignment horizontal="right" vertical="center"/>
    </xf>
    <xf numFmtId="179" fontId="19" fillId="0" borderId="2" xfId="3" applyNumberFormat="1" applyFont="1" applyBorder="1" applyAlignment="1">
      <alignment horizontal="left" vertical="center" wrapText="1"/>
    </xf>
    <xf numFmtId="49" fontId="7" fillId="0" borderId="9" xfId="0" applyNumberFormat="1" applyFont="1" applyBorder="1">
      <alignment vertical="center"/>
    </xf>
    <xf numFmtId="0" fontId="7" fillId="0" borderId="9" xfId="0" applyFont="1" applyBorder="1" applyAlignment="1">
      <alignment horizontal="center" vertical="center" shrinkToFi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>
      <alignment vertical="center"/>
    </xf>
    <xf numFmtId="0" fontId="7" fillId="0" borderId="4" xfId="0" applyFont="1" applyBorder="1">
      <alignment vertical="center"/>
    </xf>
    <xf numFmtId="0" fontId="7" fillId="0" borderId="7" xfId="0" applyFont="1" applyBorder="1">
      <alignment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left" vertical="center"/>
    </xf>
    <xf numFmtId="0" fontId="7" fillId="0" borderId="4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3" fontId="7" fillId="0" borderId="2" xfId="0" applyNumberFormat="1" applyFont="1" applyBorder="1" applyAlignment="1">
      <alignment horizontal="right" vertical="center"/>
    </xf>
    <xf numFmtId="0" fontId="7" fillId="0" borderId="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3" fontId="7" fillId="0" borderId="1" xfId="0" applyNumberFormat="1" applyFont="1" applyBorder="1" applyAlignment="1">
      <alignment horizontal="right" vertical="center"/>
    </xf>
    <xf numFmtId="3" fontId="7" fillId="0" borderId="4" xfId="0" applyNumberFormat="1" applyFont="1" applyBorder="1" applyAlignment="1">
      <alignment horizontal="right" vertical="center"/>
    </xf>
    <xf numFmtId="3" fontId="7" fillId="0" borderId="7" xfId="0" applyNumberFormat="1" applyFont="1" applyBorder="1" applyAlignment="1">
      <alignment horizontal="right" vertical="center"/>
    </xf>
    <xf numFmtId="0" fontId="9" fillId="2" borderId="2" xfId="0" applyFont="1" applyFill="1" applyBorder="1" applyAlignment="1">
      <alignment horizontal="center" vertical="center" shrinkToFit="1"/>
    </xf>
    <xf numFmtId="3" fontId="9" fillId="0" borderId="2" xfId="0" applyNumberFormat="1" applyFont="1" applyBorder="1" applyAlignment="1">
      <alignment horizontal="right" vertical="center"/>
    </xf>
    <xf numFmtId="0" fontId="7" fillId="2" borderId="2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left" vertical="center" shrinkToFit="1"/>
    </xf>
    <xf numFmtId="0" fontId="7" fillId="2" borderId="1" xfId="0" applyFont="1" applyFill="1" applyBorder="1" applyAlignment="1">
      <alignment horizontal="left" vertical="center"/>
    </xf>
    <xf numFmtId="0" fontId="7" fillId="2" borderId="4" xfId="0" applyFont="1" applyFill="1" applyBorder="1" applyAlignment="1">
      <alignment horizontal="left" vertical="center"/>
    </xf>
    <xf numFmtId="0" fontId="7" fillId="2" borderId="7" xfId="0" applyFont="1" applyFill="1" applyBorder="1" applyAlignment="1">
      <alignment horizontal="left" vertical="center"/>
    </xf>
    <xf numFmtId="0" fontId="7" fillId="2" borderId="5" xfId="0" applyFont="1" applyFill="1" applyBorder="1" applyAlignment="1">
      <alignment horizontal="left" vertical="center"/>
    </xf>
    <xf numFmtId="0" fontId="7" fillId="2" borderId="8" xfId="0" applyFont="1" applyFill="1" applyBorder="1" applyAlignment="1">
      <alignment horizontal="left" vertical="center"/>
    </xf>
    <xf numFmtId="0" fontId="7" fillId="2" borderId="11" xfId="0" applyFont="1" applyFill="1" applyBorder="1" applyAlignment="1">
      <alignment horizontal="left" vertical="center"/>
    </xf>
    <xf numFmtId="0" fontId="7" fillId="2" borderId="6" xfId="0" applyFont="1" applyFill="1" applyBorder="1" applyAlignment="1">
      <alignment horizontal="left" vertical="center"/>
    </xf>
    <xf numFmtId="0" fontId="7" fillId="2" borderId="0" xfId="0" applyFont="1" applyFill="1" applyAlignment="1">
      <alignment horizontal="left" vertical="center"/>
    </xf>
    <xf numFmtId="0" fontId="7" fillId="2" borderId="12" xfId="0" applyFont="1" applyFill="1" applyBorder="1" applyAlignment="1">
      <alignment horizontal="left" vertical="center"/>
    </xf>
    <xf numFmtId="0" fontId="7" fillId="0" borderId="10" xfId="0" applyFont="1" applyBorder="1" applyAlignment="1">
      <alignment horizontal="left" vertical="center" shrinkToFit="1"/>
    </xf>
    <xf numFmtId="0" fontId="7" fillId="0" borderId="4" xfId="0" applyFont="1" applyBorder="1" applyAlignment="1">
      <alignment horizontal="left" vertical="center" shrinkToFit="1"/>
    </xf>
    <xf numFmtId="0" fontId="7" fillId="0" borderId="7" xfId="0" applyFont="1" applyBorder="1" applyAlignment="1">
      <alignment horizontal="left" vertical="center" shrinkToFit="1"/>
    </xf>
    <xf numFmtId="0" fontId="7" fillId="2" borderId="3" xfId="0" applyFont="1" applyFill="1" applyBorder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left" vertical="center" shrinkToFit="1"/>
    </xf>
    <xf numFmtId="177" fontId="7" fillId="0" borderId="1" xfId="0" applyNumberFormat="1" applyFont="1" applyBorder="1" applyAlignment="1">
      <alignment horizontal="left" vertical="center" shrinkToFit="1"/>
    </xf>
    <xf numFmtId="177" fontId="7" fillId="0" borderId="4" xfId="0" applyNumberFormat="1" applyFont="1" applyBorder="1" applyAlignment="1">
      <alignment horizontal="left" vertical="center" shrinkToFit="1"/>
    </xf>
    <xf numFmtId="177" fontId="7" fillId="0" borderId="7" xfId="0" applyNumberFormat="1" applyFont="1" applyBorder="1" applyAlignment="1">
      <alignment horizontal="left" vertical="center" shrinkToFit="1"/>
    </xf>
    <xf numFmtId="178" fontId="7" fillId="0" borderId="1" xfId="0" applyNumberFormat="1" applyFont="1" applyBorder="1" applyAlignment="1">
      <alignment horizontal="left" vertical="center" shrinkToFit="1"/>
    </xf>
    <xf numFmtId="178" fontId="7" fillId="0" borderId="4" xfId="0" applyNumberFormat="1" applyFont="1" applyBorder="1" applyAlignment="1">
      <alignment horizontal="left" vertical="center" shrinkToFit="1"/>
    </xf>
    <xf numFmtId="178" fontId="7" fillId="0" borderId="7" xfId="0" applyNumberFormat="1" applyFont="1" applyBorder="1" applyAlignment="1">
      <alignment horizontal="left" vertical="center" shrinkToFit="1"/>
    </xf>
    <xf numFmtId="3" fontId="7" fillId="0" borderId="2" xfId="6" applyNumberFormat="1" applyFont="1" applyBorder="1" applyAlignment="1">
      <alignment horizontal="right" vertical="center"/>
    </xf>
    <xf numFmtId="3" fontId="24" fillId="0" borderId="2" xfId="6" applyNumberFormat="1" applyFont="1" applyBorder="1" applyAlignment="1">
      <alignment horizontal="right" vertical="center"/>
    </xf>
    <xf numFmtId="0" fontId="24" fillId="0" borderId="2" xfId="6" applyFont="1" applyBorder="1" applyAlignment="1">
      <alignment horizontal="center" vertical="center"/>
    </xf>
    <xf numFmtId="0" fontId="24" fillId="0" borderId="2" xfId="6" applyFont="1" applyBorder="1" applyAlignment="1">
      <alignment horizontal="left" vertical="center"/>
    </xf>
    <xf numFmtId="3" fontId="24" fillId="0" borderId="2" xfId="6" applyNumberFormat="1" applyFont="1" applyBorder="1">
      <alignment vertical="center"/>
    </xf>
    <xf numFmtId="0" fontId="24" fillId="0" borderId="1" xfId="6" applyFont="1" applyBorder="1" applyAlignment="1">
      <alignment horizontal="center" vertical="center"/>
    </xf>
    <xf numFmtId="0" fontId="24" fillId="0" borderId="4" xfId="6" applyFont="1" applyBorder="1" applyAlignment="1">
      <alignment horizontal="center" vertical="center"/>
    </xf>
    <xf numFmtId="0" fontId="24" fillId="0" borderId="7" xfId="6" applyFont="1" applyBorder="1" applyAlignment="1">
      <alignment horizontal="center" vertical="center"/>
    </xf>
    <xf numFmtId="0" fontId="24" fillId="0" borderId="1" xfId="6" applyFont="1" applyBorder="1" applyAlignment="1">
      <alignment horizontal="left" vertical="center"/>
    </xf>
    <xf numFmtId="0" fontId="24" fillId="0" borderId="4" xfId="6" applyFont="1" applyBorder="1" applyAlignment="1">
      <alignment horizontal="left" vertical="center"/>
    </xf>
    <xf numFmtId="0" fontId="24" fillId="0" borderId="7" xfId="6" applyFont="1" applyBorder="1" applyAlignment="1">
      <alignment horizontal="left" vertical="center"/>
    </xf>
    <xf numFmtId="3" fontId="24" fillId="0" borderId="1" xfId="6" applyNumberFormat="1" applyFont="1" applyBorder="1" applyAlignment="1">
      <alignment horizontal="right" vertical="center"/>
    </xf>
    <xf numFmtId="3" fontId="24" fillId="0" borderId="4" xfId="6" applyNumberFormat="1" applyFont="1" applyBorder="1" applyAlignment="1">
      <alignment horizontal="right" vertical="center"/>
    </xf>
    <xf numFmtId="3" fontId="24" fillId="0" borderId="7" xfId="6" applyNumberFormat="1" applyFont="1" applyBorder="1" applyAlignment="1">
      <alignment horizontal="right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7" xfId="0" applyFont="1" applyBorder="1" applyAlignment="1">
      <alignment horizontal="left" vertical="center"/>
    </xf>
    <xf numFmtId="0" fontId="9" fillId="0" borderId="1" xfId="0" applyFont="1" applyBorder="1">
      <alignment vertical="center"/>
    </xf>
    <xf numFmtId="0" fontId="9" fillId="0" borderId="4" xfId="0" applyFont="1" applyBorder="1">
      <alignment vertical="center"/>
    </xf>
    <xf numFmtId="0" fontId="9" fillId="0" borderId="7" xfId="0" applyFont="1" applyBorder="1">
      <alignment vertical="center"/>
    </xf>
    <xf numFmtId="0" fontId="7" fillId="2" borderId="2" xfId="0" applyFont="1" applyFill="1" applyBorder="1" applyAlignment="1">
      <alignment horizontal="center" vertical="center" shrinkToFit="1"/>
    </xf>
    <xf numFmtId="0" fontId="7" fillId="0" borderId="2" xfId="0" applyFont="1" applyBorder="1" applyAlignment="1">
      <alignment horizontal="left" vertical="center" shrinkToFit="1"/>
    </xf>
    <xf numFmtId="177" fontId="7" fillId="0" borderId="2" xfId="0" applyNumberFormat="1" applyFont="1" applyBorder="1" applyAlignment="1">
      <alignment horizontal="right" vertical="center" shrinkToFit="1"/>
    </xf>
    <xf numFmtId="179" fontId="7" fillId="0" borderId="2" xfId="0" applyNumberFormat="1" applyFont="1" applyBorder="1" applyAlignment="1">
      <alignment horizontal="left" vertical="center" shrinkToFit="1"/>
    </xf>
    <xf numFmtId="179" fontId="7" fillId="0" borderId="1" xfId="0" applyNumberFormat="1" applyFont="1" applyBorder="1" applyAlignment="1">
      <alignment horizontal="left" vertical="center" shrinkToFit="1"/>
    </xf>
    <xf numFmtId="179" fontId="7" fillId="0" borderId="4" xfId="0" applyNumberFormat="1" applyFont="1" applyBorder="1" applyAlignment="1">
      <alignment horizontal="left" vertical="center" shrinkToFit="1"/>
    </xf>
    <xf numFmtId="179" fontId="7" fillId="0" borderId="7" xfId="0" applyNumberFormat="1" applyFont="1" applyBorder="1" applyAlignment="1">
      <alignment horizontal="left" vertical="center" shrinkToFit="1"/>
    </xf>
    <xf numFmtId="177" fontId="7" fillId="0" borderId="1" xfId="0" applyNumberFormat="1" applyFont="1" applyBorder="1" applyAlignment="1">
      <alignment horizontal="right" vertical="center" shrinkToFit="1"/>
    </xf>
    <xf numFmtId="177" fontId="7" fillId="0" borderId="4" xfId="0" applyNumberFormat="1" applyFont="1" applyBorder="1" applyAlignment="1">
      <alignment horizontal="right" vertical="center" shrinkToFit="1"/>
    </xf>
    <xf numFmtId="177" fontId="7" fillId="0" borderId="7" xfId="0" applyNumberFormat="1" applyFont="1" applyBorder="1" applyAlignment="1">
      <alignment horizontal="right" vertical="center" shrinkToFit="1"/>
    </xf>
    <xf numFmtId="180" fontId="9" fillId="0" borderId="10" xfId="0" applyNumberFormat="1" applyFont="1" applyBorder="1" applyAlignment="1">
      <alignment horizontal="left" vertical="center" shrinkToFit="1"/>
    </xf>
    <xf numFmtId="0" fontId="9" fillId="0" borderId="4" xfId="0" applyFont="1" applyBorder="1" applyAlignment="1">
      <alignment horizontal="left" vertical="center" shrinkToFit="1"/>
    </xf>
    <xf numFmtId="0" fontId="9" fillId="0" borderId="7" xfId="0" applyFont="1" applyBorder="1" applyAlignment="1">
      <alignment horizontal="left" vertical="center" shrinkToFit="1"/>
    </xf>
    <xf numFmtId="0" fontId="11" fillId="2" borderId="2" xfId="0" applyFont="1" applyFill="1" applyBorder="1" applyAlignment="1">
      <alignment horizontal="center" vertical="center" shrinkToFit="1"/>
    </xf>
    <xf numFmtId="0" fontId="7" fillId="0" borderId="2" xfId="0" applyFont="1" applyBorder="1" applyAlignment="1">
      <alignment horizontal="left" vertical="center"/>
    </xf>
    <xf numFmtId="3" fontId="7" fillId="0" borderId="2" xfId="0" applyNumberFormat="1" applyFont="1" applyBorder="1">
      <alignment vertical="center"/>
    </xf>
    <xf numFmtId="0" fontId="12" fillId="0" borderId="1" xfId="0" applyFont="1" applyBorder="1" applyAlignment="1">
      <alignment horizontal="left" vertical="center" wrapText="1" shrinkToFit="1"/>
    </xf>
    <xf numFmtId="0" fontId="12" fillId="0" borderId="4" xfId="0" applyFont="1" applyBorder="1" applyAlignment="1">
      <alignment horizontal="left" vertical="center" wrapText="1" shrinkToFit="1"/>
    </xf>
    <xf numFmtId="0" fontId="12" fillId="0" borderId="7" xfId="0" applyFont="1" applyBorder="1" applyAlignment="1">
      <alignment horizontal="left" vertical="center" wrapText="1" shrinkToFit="1"/>
    </xf>
    <xf numFmtId="0" fontId="15" fillId="0" borderId="1" xfId="0" applyFont="1" applyBorder="1" applyAlignment="1">
      <alignment horizontal="left" vertical="center" wrapText="1" shrinkToFit="1"/>
    </xf>
    <xf numFmtId="0" fontId="15" fillId="0" borderId="4" xfId="0" applyFont="1" applyBorder="1" applyAlignment="1">
      <alignment horizontal="left" vertical="center" wrapText="1" shrinkToFit="1"/>
    </xf>
    <xf numFmtId="0" fontId="15" fillId="0" borderId="7" xfId="0" applyFont="1" applyBorder="1" applyAlignment="1">
      <alignment horizontal="left" vertical="center" wrapText="1" shrinkToFit="1"/>
    </xf>
    <xf numFmtId="0" fontId="7" fillId="0" borderId="1" xfId="0" applyFont="1" applyBorder="1" applyAlignment="1">
      <alignment horizontal="left" vertical="center" wrapText="1" shrinkToFit="1"/>
    </xf>
    <xf numFmtId="0" fontId="24" fillId="0" borderId="2" xfId="7" applyFont="1" applyBorder="1" applyAlignment="1">
      <alignment horizontal="center" vertical="center"/>
    </xf>
    <xf numFmtId="0" fontId="24" fillId="0" borderId="1" xfId="7" applyFont="1" applyBorder="1" applyAlignment="1">
      <alignment horizontal="center" vertical="center"/>
    </xf>
    <xf numFmtId="0" fontId="24" fillId="0" borderId="4" xfId="7" applyFont="1" applyBorder="1" applyAlignment="1">
      <alignment horizontal="center" vertical="center"/>
    </xf>
    <xf numFmtId="0" fontId="24" fillId="0" borderId="7" xfId="7" applyFont="1" applyBorder="1" applyAlignment="1">
      <alignment horizontal="center" vertical="center"/>
    </xf>
    <xf numFmtId="0" fontId="7" fillId="0" borderId="2" xfId="7" applyFont="1" applyBorder="1" applyAlignment="1">
      <alignment horizontal="center" vertical="center"/>
    </xf>
    <xf numFmtId="0" fontId="7" fillId="0" borderId="1" xfId="7" applyFont="1" applyBorder="1" applyAlignment="1">
      <alignment horizontal="left" vertical="center"/>
    </xf>
    <xf numFmtId="0" fontId="7" fillId="0" borderId="4" xfId="7" applyFont="1" applyBorder="1" applyAlignment="1">
      <alignment horizontal="left" vertical="center"/>
    </xf>
    <xf numFmtId="0" fontId="7" fillId="0" borderId="7" xfId="7" applyFont="1" applyBorder="1" applyAlignment="1">
      <alignment horizontal="left" vertical="center"/>
    </xf>
    <xf numFmtId="3" fontId="7" fillId="0" borderId="2" xfId="7" applyNumberFormat="1" applyFont="1" applyBorder="1" applyAlignment="1">
      <alignment horizontal="right" vertical="center"/>
    </xf>
    <xf numFmtId="0" fontId="24" fillId="2" borderId="1" xfId="7" applyFont="1" applyFill="1" applyBorder="1" applyAlignment="1">
      <alignment horizontal="center" vertical="center"/>
    </xf>
    <xf numFmtId="0" fontId="24" fillId="2" borderId="4" xfId="7" applyFont="1" applyFill="1" applyBorder="1" applyAlignment="1">
      <alignment horizontal="center" vertical="center"/>
    </xf>
    <xf numFmtId="0" fontId="24" fillId="2" borderId="7" xfId="7" applyFont="1" applyFill="1" applyBorder="1" applyAlignment="1">
      <alignment horizontal="center" vertical="center"/>
    </xf>
    <xf numFmtId="0" fontId="24" fillId="0" borderId="1" xfId="7" applyFont="1" applyBorder="1" applyAlignment="1">
      <alignment horizontal="left" vertical="center"/>
    </xf>
    <xf numFmtId="0" fontId="24" fillId="0" borderId="4" xfId="7" applyFont="1" applyBorder="1" applyAlignment="1">
      <alignment horizontal="left" vertical="center"/>
    </xf>
    <xf numFmtId="0" fontId="24" fillId="0" borderId="7" xfId="7" applyFont="1" applyBorder="1" applyAlignment="1">
      <alignment horizontal="left" vertical="center"/>
    </xf>
    <xf numFmtId="0" fontId="9" fillId="2" borderId="2" xfId="7" applyFont="1" applyFill="1" applyBorder="1" applyAlignment="1">
      <alignment horizontal="center" vertical="center" shrinkToFit="1"/>
    </xf>
    <xf numFmtId="0" fontId="26" fillId="2" borderId="2" xfId="7" applyFont="1" applyFill="1" applyBorder="1" applyAlignment="1">
      <alignment horizontal="center" vertical="center" shrinkToFit="1"/>
    </xf>
    <xf numFmtId="0" fontId="24" fillId="2" borderId="2" xfId="7" applyFont="1" applyFill="1" applyBorder="1" applyAlignment="1">
      <alignment horizontal="left" vertical="center"/>
    </xf>
    <xf numFmtId="0" fontId="24" fillId="2" borderId="2" xfId="7" applyFont="1" applyFill="1" applyBorder="1" applyAlignment="1">
      <alignment horizontal="center" vertical="center"/>
    </xf>
    <xf numFmtId="0" fontId="24" fillId="2" borderId="2" xfId="7" applyFont="1" applyFill="1" applyBorder="1" applyAlignment="1">
      <alignment horizontal="left" vertical="center" shrinkToFit="1"/>
    </xf>
    <xf numFmtId="0" fontId="24" fillId="2" borderId="1" xfId="7" applyFont="1" applyFill="1" applyBorder="1" applyAlignment="1">
      <alignment horizontal="left" vertical="center"/>
    </xf>
    <xf numFmtId="0" fontId="24" fillId="2" borderId="4" xfId="7" applyFont="1" applyFill="1" applyBorder="1" applyAlignment="1">
      <alignment horizontal="left" vertical="center"/>
    </xf>
    <xf numFmtId="0" fontId="24" fillId="2" borderId="7" xfId="7" applyFont="1" applyFill="1" applyBorder="1" applyAlignment="1">
      <alignment horizontal="left" vertical="center"/>
    </xf>
    <xf numFmtId="0" fontId="24" fillId="2" borderId="5" xfId="7" applyFont="1" applyFill="1" applyBorder="1" applyAlignment="1">
      <alignment horizontal="left" vertical="center"/>
    </xf>
    <xf numFmtId="0" fontId="24" fillId="2" borderId="8" xfId="7" applyFont="1" applyFill="1" applyBorder="1" applyAlignment="1">
      <alignment horizontal="left" vertical="center"/>
    </xf>
    <xf numFmtId="0" fontId="24" fillId="2" borderId="11" xfId="7" applyFont="1" applyFill="1" applyBorder="1" applyAlignment="1">
      <alignment horizontal="left" vertical="center"/>
    </xf>
    <xf numFmtId="0" fontId="24" fillId="2" borderId="6" xfId="7" applyFont="1" applyFill="1" applyBorder="1" applyAlignment="1">
      <alignment horizontal="left" vertical="center"/>
    </xf>
    <xf numFmtId="0" fontId="24" fillId="2" borderId="0" xfId="7" applyFont="1" applyFill="1" applyAlignment="1">
      <alignment horizontal="left" vertical="center"/>
    </xf>
    <xf numFmtId="0" fontId="24" fillId="2" borderId="12" xfId="7" applyFont="1" applyFill="1" applyBorder="1" applyAlignment="1">
      <alignment horizontal="left" vertical="center"/>
    </xf>
    <xf numFmtId="0" fontId="24" fillId="2" borderId="3" xfId="7" applyFont="1" applyFill="1" applyBorder="1" applyAlignment="1">
      <alignment horizontal="left" vertical="center"/>
    </xf>
    <xf numFmtId="0" fontId="32" fillId="0" borderId="0" xfId="7" applyFont="1" applyAlignment="1">
      <alignment horizontal="center" vertical="center"/>
    </xf>
    <xf numFmtId="3" fontId="24" fillId="0" borderId="2" xfId="7" applyNumberFormat="1" applyFont="1" applyBorder="1" applyAlignment="1">
      <alignment horizontal="right" vertical="center"/>
    </xf>
    <xf numFmtId="0" fontId="7" fillId="0" borderId="1" xfId="7" applyFont="1" applyBorder="1" applyAlignment="1">
      <alignment horizontal="center" vertical="center"/>
    </xf>
    <xf numFmtId="0" fontId="7" fillId="0" borderId="4" xfId="7" applyFont="1" applyBorder="1" applyAlignment="1">
      <alignment horizontal="center" vertical="center"/>
    </xf>
    <xf numFmtId="0" fontId="7" fillId="0" borderId="7" xfId="7" applyFont="1" applyBorder="1" applyAlignment="1">
      <alignment horizontal="center" vertical="center"/>
    </xf>
    <xf numFmtId="0" fontId="7" fillId="0" borderId="1" xfId="7" applyFont="1" applyBorder="1" applyAlignment="1">
      <alignment horizontal="left" vertical="center" shrinkToFit="1"/>
    </xf>
    <xf numFmtId="0" fontId="7" fillId="0" borderId="4" xfId="7" applyFont="1" applyBorder="1" applyAlignment="1">
      <alignment horizontal="left" vertical="center" shrinkToFit="1"/>
    </xf>
    <xf numFmtId="0" fontId="7" fillId="0" borderId="7" xfId="7" applyFont="1" applyBorder="1" applyAlignment="1">
      <alignment horizontal="left" vertical="center" shrinkToFit="1"/>
    </xf>
    <xf numFmtId="3" fontId="26" fillId="0" borderId="2" xfId="7" applyNumberFormat="1" applyFont="1" applyBorder="1" applyAlignment="1">
      <alignment horizontal="right" vertical="center"/>
    </xf>
    <xf numFmtId="3" fontId="9" fillId="0" borderId="2" xfId="4" applyNumberFormat="1" applyFont="1" applyBorder="1" applyAlignment="1">
      <alignment horizontal="right" vertical="center"/>
    </xf>
    <xf numFmtId="0" fontId="26" fillId="0" borderId="1" xfId="0" applyFont="1" applyBorder="1" applyAlignment="1">
      <alignment horizontal="left" vertical="center"/>
    </xf>
    <xf numFmtId="0" fontId="26" fillId="0" borderId="4" xfId="0" applyFont="1" applyBorder="1" applyAlignment="1">
      <alignment horizontal="left" vertical="center"/>
    </xf>
    <xf numFmtId="0" fontId="26" fillId="0" borderId="7" xfId="0" applyFont="1" applyBorder="1" applyAlignment="1">
      <alignment horizontal="left" vertical="center"/>
    </xf>
    <xf numFmtId="3" fontId="26" fillId="0" borderId="2" xfId="0" applyNumberFormat="1" applyFont="1" applyBorder="1" applyAlignment="1">
      <alignment horizontal="right" vertical="center"/>
    </xf>
    <xf numFmtId="0" fontId="26" fillId="0" borderId="2" xfId="4" applyFont="1" applyBorder="1" applyAlignment="1">
      <alignment horizontal="center" vertical="center"/>
    </xf>
    <xf numFmtId="0" fontId="26" fillId="0" borderId="1" xfId="4" applyFont="1" applyBorder="1" applyAlignment="1">
      <alignment horizontal="left" vertical="center"/>
    </xf>
    <xf numFmtId="0" fontId="26" fillId="0" borderId="4" xfId="4" applyFont="1" applyBorder="1" applyAlignment="1">
      <alignment horizontal="left" vertical="center"/>
    </xf>
    <xf numFmtId="0" fontId="26" fillId="0" borderId="7" xfId="4" applyFont="1" applyBorder="1" applyAlignment="1">
      <alignment horizontal="left" vertical="center"/>
    </xf>
    <xf numFmtId="3" fontId="26" fillId="0" borderId="2" xfId="4" applyNumberFormat="1" applyFont="1" applyBorder="1" applyAlignment="1">
      <alignment horizontal="right" vertical="center"/>
    </xf>
    <xf numFmtId="0" fontId="9" fillId="0" borderId="1" xfId="4" applyFont="1" applyBorder="1" applyAlignment="1">
      <alignment horizontal="center" vertical="center"/>
    </xf>
    <xf numFmtId="0" fontId="9" fillId="0" borderId="4" xfId="4" applyFont="1" applyBorder="1" applyAlignment="1">
      <alignment horizontal="center" vertical="center"/>
    </xf>
    <xf numFmtId="0" fontId="9" fillId="0" borderId="7" xfId="4" applyFont="1" applyBorder="1" applyAlignment="1">
      <alignment horizontal="center" vertical="center"/>
    </xf>
    <xf numFmtId="0" fontId="26" fillId="0" borderId="1" xfId="4" applyFont="1" applyBorder="1" applyAlignment="1">
      <alignment horizontal="center" vertical="center"/>
    </xf>
    <xf numFmtId="0" fontId="26" fillId="0" borderId="4" xfId="4" applyFont="1" applyBorder="1" applyAlignment="1">
      <alignment horizontal="center" vertical="center"/>
    </xf>
    <xf numFmtId="0" fontId="26" fillId="0" borderId="7" xfId="4" applyFont="1" applyBorder="1" applyAlignment="1">
      <alignment horizontal="center" vertical="center"/>
    </xf>
    <xf numFmtId="3" fontId="26" fillId="0" borderId="1" xfId="4" applyNumberFormat="1" applyFont="1" applyBorder="1" applyAlignment="1">
      <alignment horizontal="right" vertical="center"/>
    </xf>
    <xf numFmtId="3" fontId="26" fillId="0" borderId="4" xfId="4" applyNumberFormat="1" applyFont="1" applyBorder="1" applyAlignment="1">
      <alignment horizontal="right" vertical="center"/>
    </xf>
    <xf numFmtId="3" fontId="26" fillId="0" borderId="7" xfId="4" applyNumberFormat="1" applyFont="1" applyBorder="1" applyAlignment="1">
      <alignment horizontal="right" vertical="center"/>
    </xf>
    <xf numFmtId="0" fontId="26" fillId="0" borderId="2" xfId="0" applyFont="1" applyBorder="1" applyAlignment="1">
      <alignment horizontal="center" vertical="center"/>
    </xf>
    <xf numFmtId="0" fontId="26" fillId="0" borderId="1" xfId="4" applyFont="1" applyBorder="1" applyAlignment="1">
      <alignment horizontal="left" vertical="center" wrapText="1"/>
    </xf>
    <xf numFmtId="0" fontId="26" fillId="0" borderId="4" xfId="4" applyFont="1" applyBorder="1" applyAlignment="1">
      <alignment horizontal="left" vertical="center" wrapText="1"/>
    </xf>
    <xf numFmtId="0" fontId="26" fillId="0" borderId="7" xfId="4" applyFont="1" applyBorder="1" applyAlignment="1">
      <alignment horizontal="left" vertical="center" wrapText="1"/>
    </xf>
    <xf numFmtId="49" fontId="26" fillId="0" borderId="2" xfId="4" applyNumberFormat="1" applyFont="1" applyBorder="1" applyAlignment="1">
      <alignment horizontal="right" vertical="center"/>
    </xf>
    <xf numFmtId="0" fontId="26" fillId="2" borderId="2" xfId="0" applyFont="1" applyFill="1" applyBorder="1" applyAlignment="1">
      <alignment horizontal="center" vertical="center"/>
    </xf>
    <xf numFmtId="0" fontId="24" fillId="0" borderId="1" xfId="7" applyFont="1" applyBorder="1" applyAlignment="1">
      <alignment horizontal="right" vertical="center"/>
    </xf>
    <xf numFmtId="0" fontId="24" fillId="0" borderId="4" xfId="7" applyFont="1" applyBorder="1" applyAlignment="1">
      <alignment horizontal="right" vertical="center"/>
    </xf>
    <xf numFmtId="0" fontId="24" fillId="0" borderId="7" xfId="7" applyFont="1" applyBorder="1" applyAlignment="1">
      <alignment horizontal="right" vertical="center"/>
    </xf>
    <xf numFmtId="3" fontId="24" fillId="0" borderId="1" xfId="7" applyNumberFormat="1" applyFont="1" applyBorder="1" applyAlignment="1">
      <alignment horizontal="right" vertical="center"/>
    </xf>
    <xf numFmtId="3" fontId="24" fillId="0" borderId="4" xfId="7" applyNumberFormat="1" applyFont="1" applyBorder="1" applyAlignment="1">
      <alignment horizontal="right" vertical="center"/>
    </xf>
    <xf numFmtId="3" fontId="24" fillId="0" borderId="7" xfId="7" applyNumberFormat="1" applyFont="1" applyBorder="1" applyAlignment="1">
      <alignment horizontal="right" vertical="center"/>
    </xf>
    <xf numFmtId="0" fontId="26" fillId="2" borderId="2" xfId="7" applyFont="1" applyFill="1" applyBorder="1" applyAlignment="1">
      <alignment horizontal="center" vertical="center"/>
    </xf>
    <xf numFmtId="38" fontId="24" fillId="0" borderId="4" xfId="8" applyFont="1" applyBorder="1" applyAlignment="1">
      <alignment horizontal="right" vertical="center"/>
    </xf>
    <xf numFmtId="38" fontId="24" fillId="0" borderId="7" xfId="8" applyFont="1" applyBorder="1" applyAlignment="1">
      <alignment horizontal="right" vertical="center"/>
    </xf>
    <xf numFmtId="0" fontId="26" fillId="2" borderId="1" xfId="0" applyFont="1" applyFill="1" applyBorder="1" applyAlignment="1">
      <alignment horizontal="center" vertical="center"/>
    </xf>
    <xf numFmtId="0" fontId="26" fillId="2" borderId="4" xfId="0" applyFont="1" applyFill="1" applyBorder="1" applyAlignment="1">
      <alignment horizontal="center" vertical="center"/>
    </xf>
    <xf numFmtId="0" fontId="26" fillId="2" borderId="7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left" vertical="center"/>
    </xf>
    <xf numFmtId="0" fontId="26" fillId="2" borderId="4" xfId="0" applyFont="1" applyFill="1" applyBorder="1" applyAlignment="1">
      <alignment horizontal="left" vertical="center"/>
    </xf>
    <xf numFmtId="0" fontId="26" fillId="2" borderId="7" xfId="0" applyFont="1" applyFill="1" applyBorder="1" applyAlignment="1">
      <alignment horizontal="left" vertical="center"/>
    </xf>
    <xf numFmtId="0" fontId="26" fillId="2" borderId="5" xfId="0" applyFont="1" applyFill="1" applyBorder="1" applyAlignment="1">
      <alignment horizontal="left" vertical="center"/>
    </xf>
    <xf numFmtId="0" fontId="26" fillId="2" borderId="8" xfId="0" applyFont="1" applyFill="1" applyBorder="1" applyAlignment="1">
      <alignment horizontal="left" vertical="center"/>
    </xf>
    <xf numFmtId="0" fontId="26" fillId="2" borderId="11" xfId="0" applyFont="1" applyFill="1" applyBorder="1" applyAlignment="1">
      <alignment horizontal="left" vertical="center"/>
    </xf>
    <xf numFmtId="0" fontId="26" fillId="2" borderId="6" xfId="0" applyFont="1" applyFill="1" applyBorder="1" applyAlignment="1">
      <alignment horizontal="left" vertical="center"/>
    </xf>
    <xf numFmtId="0" fontId="26" fillId="2" borderId="0" xfId="0" applyFont="1" applyFill="1" applyAlignment="1">
      <alignment horizontal="left" vertical="center"/>
    </xf>
    <xf numFmtId="0" fontId="26" fillId="2" borderId="12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horizontal="left" vertical="center" shrinkToFit="1"/>
    </xf>
    <xf numFmtId="3" fontId="26" fillId="0" borderId="2" xfId="4" applyNumberFormat="1" applyFont="1" applyBorder="1" applyAlignment="1">
      <alignment horizontal="right" vertical="center" wrapText="1"/>
    </xf>
    <xf numFmtId="0" fontId="26" fillId="2" borderId="2" xfId="0" applyFont="1" applyFill="1" applyBorder="1" applyAlignment="1">
      <alignment horizontal="center" vertical="center" shrinkToFit="1"/>
    </xf>
    <xf numFmtId="0" fontId="9" fillId="0" borderId="2" xfId="4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</cellXfs>
  <cellStyles count="9">
    <cellStyle name="桁区切り" xfId="5" builtinId="6"/>
    <cellStyle name="桁区切り 2" xfId="1" xr:uid="{00000000-0005-0000-0000-000000000000}"/>
    <cellStyle name="桁区切り 3" xfId="8" xr:uid="{CBB51B6F-89CA-492F-84C6-7E54C7DC33FA}"/>
    <cellStyle name="標準" xfId="0" builtinId="0"/>
    <cellStyle name="標準 2" xfId="2" xr:uid="{00000000-0005-0000-0000-000002000000}"/>
    <cellStyle name="標準 2 2" xfId="3" xr:uid="{00000000-0005-0000-0000-000003000000}"/>
    <cellStyle name="標準 3" xfId="4" xr:uid="{00000000-0005-0000-0000-000004000000}"/>
    <cellStyle name="標準 4" xfId="6" xr:uid="{305D98BD-DDA3-4C91-9131-3C89AD26061B}"/>
    <cellStyle name="標準 5" xfId="7" xr:uid="{D7E907C3-D48D-4FAC-8188-E89D9306903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jp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jp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jp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jp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jp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jp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jp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jp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jp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jp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jp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jp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jp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133350</xdr:colOff>
      <xdr:row>1</xdr:row>
      <xdr:rowOff>19050</xdr:rowOff>
    </xdr:from>
    <xdr:to>
      <xdr:col>25</xdr:col>
      <xdr:colOff>228600</xdr:colOff>
      <xdr:row>8</xdr:row>
      <xdr:rowOff>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0000000-0008-0000-2E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05225" y="259715"/>
          <a:ext cx="2476500" cy="166560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133350</xdr:colOff>
      <xdr:row>1</xdr:row>
      <xdr:rowOff>19050</xdr:rowOff>
    </xdr:from>
    <xdr:to>
      <xdr:col>25</xdr:col>
      <xdr:colOff>228600</xdr:colOff>
      <xdr:row>8</xdr:row>
      <xdr:rowOff>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05225" y="259715"/>
          <a:ext cx="2476500" cy="166560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133350</xdr:colOff>
      <xdr:row>1</xdr:row>
      <xdr:rowOff>19050</xdr:rowOff>
    </xdr:from>
    <xdr:to>
      <xdr:col>25</xdr:col>
      <xdr:colOff>228600</xdr:colOff>
      <xdr:row>8</xdr:row>
      <xdr:rowOff>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05225" y="259715"/>
          <a:ext cx="2476500" cy="166560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133350</xdr:colOff>
      <xdr:row>1</xdr:row>
      <xdr:rowOff>19050</xdr:rowOff>
    </xdr:from>
    <xdr:to>
      <xdr:col>25</xdr:col>
      <xdr:colOff>228600</xdr:colOff>
      <xdr:row>8</xdr:row>
      <xdr:rowOff>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D9C0E71-6FC5-47D7-A33E-BE5F27C02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5225" y="257175"/>
          <a:ext cx="2476500" cy="16478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133350</xdr:colOff>
      <xdr:row>1</xdr:row>
      <xdr:rowOff>19050</xdr:rowOff>
    </xdr:from>
    <xdr:to>
      <xdr:col>25</xdr:col>
      <xdr:colOff>228600</xdr:colOff>
      <xdr:row>8</xdr:row>
      <xdr:rowOff>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4376C93-79E4-45BA-9662-3646C324A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5225" y="257175"/>
          <a:ext cx="2476500" cy="16478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133350</xdr:colOff>
      <xdr:row>1</xdr:row>
      <xdr:rowOff>19050</xdr:rowOff>
    </xdr:from>
    <xdr:to>
      <xdr:col>25</xdr:col>
      <xdr:colOff>228600</xdr:colOff>
      <xdr:row>8</xdr:row>
      <xdr:rowOff>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294C828-7FCD-4DEC-9382-740EF21E6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5225" y="257175"/>
          <a:ext cx="2476500" cy="164782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57150</xdr:colOff>
      <xdr:row>1</xdr:row>
      <xdr:rowOff>19050</xdr:rowOff>
    </xdr:from>
    <xdr:ext cx="2305050" cy="1630045"/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67150" y="259715"/>
          <a:ext cx="2305050" cy="1630045"/>
        </a:xfrm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171450</xdr:colOff>
      <xdr:row>1</xdr:row>
      <xdr:rowOff>19050</xdr:rowOff>
    </xdr:from>
    <xdr:to>
      <xdr:col>25</xdr:col>
      <xdr:colOff>228600</xdr:colOff>
      <xdr:row>7</xdr:row>
      <xdr:rowOff>234315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43325" y="259715"/>
          <a:ext cx="2438400" cy="165925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95250</xdr:colOff>
      <xdr:row>1</xdr:row>
      <xdr:rowOff>15875</xdr:rowOff>
    </xdr:from>
    <xdr:to>
      <xdr:col>25</xdr:col>
      <xdr:colOff>228600</xdr:colOff>
      <xdr:row>7</xdr:row>
      <xdr:rowOff>232410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7125" y="256540"/>
          <a:ext cx="2514600" cy="166052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171450</xdr:colOff>
      <xdr:row>1</xdr:row>
      <xdr:rowOff>19050</xdr:rowOff>
    </xdr:from>
    <xdr:to>
      <xdr:col>25</xdr:col>
      <xdr:colOff>228600</xdr:colOff>
      <xdr:row>8</xdr:row>
      <xdr:rowOff>2540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43325" y="259715"/>
          <a:ext cx="2438400" cy="166814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133350</xdr:colOff>
      <xdr:row>1</xdr:row>
      <xdr:rowOff>19050</xdr:rowOff>
    </xdr:from>
    <xdr:to>
      <xdr:col>25</xdr:col>
      <xdr:colOff>228600</xdr:colOff>
      <xdr:row>8</xdr:row>
      <xdr:rowOff>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9088F06-88F1-48A8-8C71-BC3F33F80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5225" y="257175"/>
          <a:ext cx="2476500" cy="16478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152400</xdr:colOff>
      <xdr:row>1</xdr:row>
      <xdr:rowOff>19050</xdr:rowOff>
    </xdr:from>
    <xdr:to>
      <xdr:col>25</xdr:col>
      <xdr:colOff>228600</xdr:colOff>
      <xdr:row>8</xdr:row>
      <xdr:rowOff>1905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DBE4FA0-B693-4E0B-A17B-6733C88A9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24275" y="257175"/>
          <a:ext cx="2457450" cy="164973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133350</xdr:colOff>
      <xdr:row>1</xdr:row>
      <xdr:rowOff>19050</xdr:rowOff>
    </xdr:from>
    <xdr:to>
      <xdr:col>25</xdr:col>
      <xdr:colOff>228600</xdr:colOff>
      <xdr:row>8</xdr:row>
      <xdr:rowOff>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F2B7DE6-B24F-4298-83E8-E9E8FB0AB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5225" y="257175"/>
          <a:ext cx="2476500" cy="164782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104776</xdr:colOff>
      <xdr:row>1</xdr:row>
      <xdr:rowOff>19050</xdr:rowOff>
    </xdr:from>
    <xdr:to>
      <xdr:col>25</xdr:col>
      <xdr:colOff>219076</xdr:colOff>
      <xdr:row>8</xdr:row>
      <xdr:rowOff>4380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FB4F87A7-3425-4871-9916-4FF67C172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76651" y="257175"/>
          <a:ext cx="2495550" cy="165220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57150</xdr:colOff>
      <xdr:row>1</xdr:row>
      <xdr:rowOff>19050</xdr:rowOff>
    </xdr:from>
    <xdr:to>
      <xdr:col>25</xdr:col>
      <xdr:colOff>228600</xdr:colOff>
      <xdr:row>8</xdr:row>
      <xdr:rowOff>490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B1CCCA4-BCE0-4416-B81C-71875FC18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9025" y="257175"/>
          <a:ext cx="2552700" cy="164831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123826</xdr:colOff>
      <xdr:row>1</xdr:row>
      <xdr:rowOff>22298</xdr:rowOff>
    </xdr:from>
    <xdr:to>
      <xdr:col>25</xdr:col>
      <xdr:colOff>219076</xdr:colOff>
      <xdr:row>7</xdr:row>
      <xdr:rowOff>225936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3F0DC9A-6DD4-4001-AB5B-61F0E224A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95701" y="260423"/>
          <a:ext cx="2476500" cy="163238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9525</xdr:colOff>
      <xdr:row>1</xdr:row>
      <xdr:rowOff>28575</xdr:rowOff>
    </xdr:from>
    <xdr:to>
      <xdr:col>25</xdr:col>
      <xdr:colOff>228600</xdr:colOff>
      <xdr:row>7</xdr:row>
      <xdr:rowOff>62230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81400" y="269240"/>
          <a:ext cx="2600325" cy="147764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180975</xdr:colOff>
      <xdr:row>1</xdr:row>
      <xdr:rowOff>22860</xdr:rowOff>
    </xdr:from>
    <xdr:to>
      <xdr:col>25</xdr:col>
      <xdr:colOff>228600</xdr:colOff>
      <xdr:row>8</xdr:row>
      <xdr:rowOff>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52850" y="263525"/>
          <a:ext cx="2428875" cy="166179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85725</xdr:colOff>
      <xdr:row>1</xdr:row>
      <xdr:rowOff>9525</xdr:rowOff>
    </xdr:from>
    <xdr:to>
      <xdr:col>25</xdr:col>
      <xdr:colOff>228600</xdr:colOff>
      <xdr:row>8</xdr:row>
      <xdr:rowOff>635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250190"/>
          <a:ext cx="2524125" cy="167576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152400</xdr:colOff>
      <xdr:row>1</xdr:row>
      <xdr:rowOff>9525</xdr:rowOff>
    </xdr:from>
    <xdr:to>
      <xdr:col>25</xdr:col>
      <xdr:colOff>219075</xdr:colOff>
      <xdr:row>8</xdr:row>
      <xdr:rowOff>5715</xdr:rowOff>
    </xdr:to>
    <xdr:pic>
      <xdr:nvPicPr>
        <xdr:cNvPr id="2" name="Picture 38" descr="002処理場外観（圧縮）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62400" y="250190"/>
          <a:ext cx="2209800" cy="1680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28575</xdr:colOff>
      <xdr:row>1</xdr:row>
      <xdr:rowOff>19050</xdr:rowOff>
    </xdr:from>
    <xdr:to>
      <xdr:col>25</xdr:col>
      <xdr:colOff>231140</xdr:colOff>
      <xdr:row>7</xdr:row>
      <xdr:rowOff>228600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4745" r="-363"/>
        <a:stretch>
          <a:fillRect/>
        </a:stretch>
      </xdr:blipFill>
      <xdr:spPr>
        <a:xfrm>
          <a:off x="3600450" y="259715"/>
          <a:ext cx="2583815" cy="1653540"/>
        </a:xfrm>
        <a:prstGeom prst="rect">
          <a:avLst/>
        </a:prstGeom>
        <a:noFill/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9525</xdr:colOff>
      <xdr:row>1</xdr:row>
      <xdr:rowOff>9525</xdr:rowOff>
    </xdr:from>
    <xdr:to>
      <xdr:col>25</xdr:col>
      <xdr:colOff>219075</xdr:colOff>
      <xdr:row>7</xdr:row>
      <xdr:rowOff>229235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5824" b="9232"/>
        <a:stretch>
          <a:fillRect/>
        </a:stretch>
      </xdr:blipFill>
      <xdr:spPr>
        <a:xfrm>
          <a:off x="3581400" y="250190"/>
          <a:ext cx="2590800" cy="166370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9525</xdr:colOff>
      <xdr:row>1</xdr:row>
      <xdr:rowOff>22860</xdr:rowOff>
    </xdr:from>
    <xdr:to>
      <xdr:col>25</xdr:col>
      <xdr:colOff>228600</xdr:colOff>
      <xdr:row>7</xdr:row>
      <xdr:rowOff>226695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266C0B16-8D2D-4A15-A424-ED7DC86D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9525" y="260985"/>
          <a:ext cx="2362200" cy="163258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28575</xdr:colOff>
      <xdr:row>1</xdr:row>
      <xdr:rowOff>38100</xdr:rowOff>
    </xdr:from>
    <xdr:to>
      <xdr:col>25</xdr:col>
      <xdr:colOff>209550</xdr:colOff>
      <xdr:row>7</xdr:row>
      <xdr:rowOff>228600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576BB6E-7BE1-63FF-2BAD-67BE95B41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00450" y="276225"/>
          <a:ext cx="2562225" cy="16192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28575</xdr:colOff>
      <xdr:row>1</xdr:row>
      <xdr:rowOff>19050</xdr:rowOff>
    </xdr:from>
    <xdr:to>
      <xdr:col>25</xdr:col>
      <xdr:colOff>219075</xdr:colOff>
      <xdr:row>7</xdr:row>
      <xdr:rowOff>226695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4401"/>
        <a:stretch>
          <a:fillRect/>
        </a:stretch>
      </xdr:blipFill>
      <xdr:spPr>
        <a:xfrm>
          <a:off x="3600450" y="259715"/>
          <a:ext cx="2571750" cy="1651635"/>
        </a:xfrm>
        <a:prstGeom prst="rect">
          <a:avLst/>
        </a:prstGeom>
        <a:noFill/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5715</xdr:colOff>
      <xdr:row>1</xdr:row>
      <xdr:rowOff>19050</xdr:rowOff>
    </xdr:from>
    <xdr:to>
      <xdr:col>25</xdr:col>
      <xdr:colOff>219075</xdr:colOff>
      <xdr:row>8</xdr:row>
      <xdr:rowOff>2540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8698" b="6737"/>
        <a:stretch>
          <a:fillRect/>
        </a:stretch>
      </xdr:blipFill>
      <xdr:spPr>
        <a:xfrm>
          <a:off x="3577590" y="259715"/>
          <a:ext cx="2594610" cy="1668145"/>
        </a:xfrm>
        <a:prstGeom prst="rect">
          <a:avLst/>
        </a:prstGeom>
        <a:noFill/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19050</xdr:colOff>
      <xdr:row>1</xdr:row>
      <xdr:rowOff>19050</xdr:rowOff>
    </xdr:from>
    <xdr:to>
      <xdr:col>25</xdr:col>
      <xdr:colOff>219075</xdr:colOff>
      <xdr:row>7</xdr:row>
      <xdr:rowOff>233045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4349" b="11086"/>
        <a:stretch>
          <a:fillRect/>
        </a:stretch>
      </xdr:blipFill>
      <xdr:spPr>
        <a:xfrm>
          <a:off x="3590925" y="259715"/>
          <a:ext cx="2581275" cy="1657985"/>
        </a:xfrm>
        <a:prstGeom prst="rect">
          <a:avLst/>
        </a:prstGeom>
        <a:noFill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20320</xdr:colOff>
      <xdr:row>1</xdr:row>
      <xdr:rowOff>9525</xdr:rowOff>
    </xdr:from>
    <xdr:to>
      <xdr:col>25</xdr:col>
      <xdr:colOff>219075</xdr:colOff>
      <xdr:row>7</xdr:row>
      <xdr:rowOff>221615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8215" b="7219"/>
        <a:stretch>
          <a:fillRect/>
        </a:stretch>
      </xdr:blipFill>
      <xdr:spPr>
        <a:xfrm>
          <a:off x="3592195" y="250190"/>
          <a:ext cx="2580005" cy="1656080"/>
        </a:xfrm>
        <a:prstGeom prst="rect">
          <a:avLst/>
        </a:prstGeom>
        <a:noFill/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9525</xdr:colOff>
      <xdr:row>1</xdr:row>
      <xdr:rowOff>2540</xdr:rowOff>
    </xdr:from>
    <xdr:to>
      <xdr:col>25</xdr:col>
      <xdr:colOff>228600</xdr:colOff>
      <xdr:row>7</xdr:row>
      <xdr:rowOff>228600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6787" b="8363"/>
        <a:stretch>
          <a:fillRect/>
        </a:stretch>
      </xdr:blipFill>
      <xdr:spPr>
        <a:xfrm>
          <a:off x="3581400" y="243205"/>
          <a:ext cx="2600325" cy="1670050"/>
        </a:xfrm>
        <a:prstGeom prst="rect">
          <a:avLst/>
        </a:prstGeom>
        <a:noFill/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19050</xdr:colOff>
      <xdr:row>1</xdr:row>
      <xdr:rowOff>19050</xdr:rowOff>
    </xdr:from>
    <xdr:to>
      <xdr:col>25</xdr:col>
      <xdr:colOff>228600</xdr:colOff>
      <xdr:row>7</xdr:row>
      <xdr:rowOff>226695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90925" y="259715"/>
          <a:ext cx="2590800" cy="1651635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28575</xdr:colOff>
      <xdr:row>1</xdr:row>
      <xdr:rowOff>28575</xdr:rowOff>
    </xdr:from>
    <xdr:to>
      <xdr:col>25</xdr:col>
      <xdr:colOff>219075</xdr:colOff>
      <xdr:row>7</xdr:row>
      <xdr:rowOff>236220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b="15434"/>
        <a:stretch>
          <a:fillRect/>
        </a:stretch>
      </xdr:blipFill>
      <xdr:spPr>
        <a:xfrm>
          <a:off x="3600450" y="269240"/>
          <a:ext cx="2571750" cy="1651635"/>
        </a:xfrm>
        <a:prstGeom prst="rect">
          <a:avLst/>
        </a:prstGeom>
        <a:noFill/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9525</xdr:colOff>
      <xdr:row>1</xdr:row>
      <xdr:rowOff>19050</xdr:rowOff>
    </xdr:from>
    <xdr:to>
      <xdr:col>25</xdr:col>
      <xdr:colOff>219075</xdr:colOff>
      <xdr:row>8</xdr:row>
      <xdr:rowOff>635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4401"/>
        <a:stretch>
          <a:fillRect/>
        </a:stretch>
      </xdr:blipFill>
      <xdr:spPr>
        <a:xfrm>
          <a:off x="3581400" y="259715"/>
          <a:ext cx="2590800" cy="1666240"/>
        </a:xfrm>
        <a:prstGeom prst="rect">
          <a:avLst/>
        </a:prstGeom>
        <a:noFill/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142875</xdr:colOff>
      <xdr:row>1</xdr:row>
      <xdr:rowOff>19050</xdr:rowOff>
    </xdr:from>
    <xdr:to>
      <xdr:col>25</xdr:col>
      <xdr:colOff>228600</xdr:colOff>
      <xdr:row>7</xdr:row>
      <xdr:rowOff>225425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14750" y="259715"/>
          <a:ext cx="2466975" cy="16503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133350</xdr:colOff>
      <xdr:row>1</xdr:row>
      <xdr:rowOff>19050</xdr:rowOff>
    </xdr:from>
    <xdr:to>
      <xdr:col>25</xdr:col>
      <xdr:colOff>228600</xdr:colOff>
      <xdr:row>8</xdr:row>
      <xdr:rowOff>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F5C2155-C5D9-4CD6-8A48-9C411F670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5225" y="257175"/>
          <a:ext cx="2476500" cy="1647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1</xdr:row>
      <xdr:rowOff>9525</xdr:rowOff>
    </xdr:from>
    <xdr:to>
      <xdr:col>25</xdr:col>
      <xdr:colOff>222885</xdr:colOff>
      <xdr:row>8</xdr:row>
      <xdr:rowOff>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6302" b="8849"/>
        <a:stretch>
          <a:fillRect/>
        </a:stretch>
      </xdr:blipFill>
      <xdr:spPr>
        <a:xfrm>
          <a:off x="3571875" y="250190"/>
          <a:ext cx="2604135" cy="167513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19050</xdr:colOff>
      <xdr:row>1</xdr:row>
      <xdr:rowOff>19050</xdr:rowOff>
    </xdr:from>
    <xdr:to>
      <xdr:col>25</xdr:col>
      <xdr:colOff>209550</xdr:colOff>
      <xdr:row>7</xdr:row>
      <xdr:rowOff>226695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6766" b="8669"/>
        <a:stretch>
          <a:fillRect/>
        </a:stretch>
      </xdr:blipFill>
      <xdr:spPr>
        <a:xfrm>
          <a:off x="3590925" y="259715"/>
          <a:ext cx="2571750" cy="1651635"/>
        </a:xfrm>
        <a:prstGeom prst="rect">
          <a:avLst/>
        </a:prstGeom>
        <a:noFill/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1</xdr:row>
      <xdr:rowOff>0</xdr:rowOff>
    </xdr:from>
    <xdr:to>
      <xdr:col>25</xdr:col>
      <xdr:colOff>219075</xdr:colOff>
      <xdr:row>7</xdr:row>
      <xdr:rowOff>236220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6766" b="8186"/>
        <a:stretch>
          <a:fillRect/>
        </a:stretch>
      </xdr:blipFill>
      <xdr:spPr>
        <a:xfrm>
          <a:off x="3571875" y="240665"/>
          <a:ext cx="2600325" cy="1680210"/>
        </a:xfrm>
        <a:prstGeom prst="rect">
          <a:avLst/>
        </a:prstGeom>
        <a:noFill/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40640</xdr:colOff>
      <xdr:row>1</xdr:row>
      <xdr:rowOff>19050</xdr:rowOff>
    </xdr:from>
    <xdr:to>
      <xdr:col>25</xdr:col>
      <xdr:colOff>209550</xdr:colOff>
      <xdr:row>7</xdr:row>
      <xdr:rowOff>231140</xdr:rowOff>
    </xdr:to>
    <xdr:pic>
      <xdr:nvPicPr>
        <xdr:cNvPr id="3" name="図 6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6116" t="25078" r="25911" b="9520"/>
        <a:stretch>
          <a:fillRect/>
        </a:stretch>
      </xdr:blipFill>
      <xdr:spPr>
        <a:xfrm>
          <a:off x="3850640" y="259715"/>
          <a:ext cx="2312035" cy="165608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71120</xdr:colOff>
      <xdr:row>1</xdr:row>
      <xdr:rowOff>0</xdr:rowOff>
    </xdr:from>
    <xdr:to>
      <xdr:col>25</xdr:col>
      <xdr:colOff>219075</xdr:colOff>
      <xdr:row>8</xdr:row>
      <xdr:rowOff>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42995" y="240665"/>
          <a:ext cx="2529205" cy="1682115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9525</xdr:colOff>
      <xdr:row>1</xdr:row>
      <xdr:rowOff>17780</xdr:rowOff>
    </xdr:from>
    <xdr:to>
      <xdr:col>25</xdr:col>
      <xdr:colOff>228600</xdr:colOff>
      <xdr:row>7</xdr:row>
      <xdr:rowOff>104775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81400" y="258445"/>
          <a:ext cx="2600325" cy="1530985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105410</xdr:colOff>
      <xdr:row>1</xdr:row>
      <xdr:rowOff>635</xdr:rowOff>
    </xdr:from>
    <xdr:to>
      <xdr:col>25</xdr:col>
      <xdr:colOff>210185</xdr:colOff>
      <xdr:row>8</xdr:row>
      <xdr:rowOff>3810</xdr:rowOff>
    </xdr:to>
    <xdr:pic>
      <xdr:nvPicPr>
        <xdr:cNvPr id="2" name="図 10">
          <a:extLst>
            <a:ext uri="{FF2B5EF4-FFF2-40B4-BE49-F238E27FC236}">
              <a16:creationId xmlns:a16="http://schemas.microsoft.com/office/drawing/2014/main" id="{BDC3A4B9-B281-4348-A2E6-44F9CF2AC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77285" y="238760"/>
          <a:ext cx="2486025" cy="1670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133350</xdr:colOff>
      <xdr:row>1</xdr:row>
      <xdr:rowOff>19050</xdr:rowOff>
    </xdr:from>
    <xdr:to>
      <xdr:col>25</xdr:col>
      <xdr:colOff>228600</xdr:colOff>
      <xdr:row>8</xdr:row>
      <xdr:rowOff>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D7B79EA-5AFB-4A60-8C1B-105BFD92E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5225" y="257175"/>
          <a:ext cx="2476500" cy="16478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133350</xdr:colOff>
      <xdr:row>1</xdr:row>
      <xdr:rowOff>19050</xdr:rowOff>
    </xdr:from>
    <xdr:to>
      <xdr:col>25</xdr:col>
      <xdr:colOff>228600</xdr:colOff>
      <xdr:row>8</xdr:row>
      <xdr:rowOff>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05225" y="259715"/>
          <a:ext cx="2476500" cy="166560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133350</xdr:colOff>
      <xdr:row>1</xdr:row>
      <xdr:rowOff>19050</xdr:rowOff>
    </xdr:from>
    <xdr:to>
      <xdr:col>25</xdr:col>
      <xdr:colOff>228600</xdr:colOff>
      <xdr:row>8</xdr:row>
      <xdr:rowOff>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05225" y="259715"/>
          <a:ext cx="2476500" cy="166560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133350</xdr:colOff>
      <xdr:row>1</xdr:row>
      <xdr:rowOff>19050</xdr:rowOff>
    </xdr:from>
    <xdr:to>
      <xdr:col>25</xdr:col>
      <xdr:colOff>228600</xdr:colOff>
      <xdr:row>8</xdr:row>
      <xdr:rowOff>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05225" y="259715"/>
          <a:ext cx="2476500" cy="166560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133350</xdr:colOff>
      <xdr:row>1</xdr:row>
      <xdr:rowOff>19050</xdr:rowOff>
    </xdr:from>
    <xdr:to>
      <xdr:col>25</xdr:col>
      <xdr:colOff>228600</xdr:colOff>
      <xdr:row>8</xdr:row>
      <xdr:rowOff>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05225" y="259715"/>
          <a:ext cx="2476500" cy="16656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  <a:tileRect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K60"/>
  <sheetViews>
    <sheetView workbookViewId="0">
      <selection activeCell="O41" sqref="O41"/>
    </sheetView>
  </sheetViews>
  <sheetFormatPr defaultRowHeight="18" customHeight="1" x14ac:dyDescent="0.15"/>
  <cols>
    <col min="1" max="1" width="4.5" style="16" customWidth="1"/>
    <col min="2" max="2" width="50.625" style="17" customWidth="1"/>
    <col min="3" max="3" width="32.75" style="18" hidden="1" customWidth="1"/>
    <col min="4" max="4" width="33.875" style="18" hidden="1" customWidth="1"/>
    <col min="5" max="5" width="28.75" style="19" hidden="1" customWidth="1"/>
    <col min="6" max="6" width="32.75" style="20" hidden="1" customWidth="1"/>
    <col min="7" max="7" width="15.625" style="17" hidden="1" customWidth="1"/>
    <col min="8" max="8" width="29.625" style="17" hidden="1" customWidth="1"/>
    <col min="9" max="11" width="3.5" style="17" hidden="1" customWidth="1"/>
    <col min="12" max="12" width="9" style="17" customWidth="1"/>
    <col min="13" max="16384" width="9" style="17"/>
  </cols>
  <sheetData>
    <row r="1" spans="1:9" ht="18.75" x14ac:dyDescent="0.15">
      <c r="A1" s="21" t="s">
        <v>498</v>
      </c>
    </row>
    <row r="2" spans="1:9" ht="18" customHeight="1" x14ac:dyDescent="0.15">
      <c r="A2" s="22" t="s">
        <v>496</v>
      </c>
      <c r="B2" s="23" t="s">
        <v>0</v>
      </c>
      <c r="C2" s="23" t="s">
        <v>65</v>
      </c>
      <c r="D2" s="23" t="s">
        <v>468</v>
      </c>
      <c r="E2" s="32" t="s">
        <v>43</v>
      </c>
      <c r="F2" s="37" t="s">
        <v>340</v>
      </c>
      <c r="G2" s="23" t="s">
        <v>4</v>
      </c>
      <c r="H2" s="23" t="s">
        <v>495</v>
      </c>
    </row>
    <row r="3" spans="1:9" ht="18" customHeight="1" x14ac:dyDescent="0.15">
      <c r="A3" s="22" t="s">
        <v>248</v>
      </c>
      <c r="B3" s="24" t="s">
        <v>146</v>
      </c>
      <c r="C3" s="24" t="s">
        <v>148</v>
      </c>
      <c r="D3" s="24" t="s">
        <v>44</v>
      </c>
      <c r="E3" s="33">
        <v>3605.59</v>
      </c>
      <c r="F3" s="38">
        <v>30634</v>
      </c>
      <c r="G3" s="23" t="s">
        <v>198</v>
      </c>
      <c r="H3" s="23" t="s">
        <v>243</v>
      </c>
      <c r="I3" s="44" t="s">
        <v>66</v>
      </c>
    </row>
    <row r="4" spans="1:9" ht="18" customHeight="1" x14ac:dyDescent="0.15">
      <c r="A4" s="22" t="s">
        <v>249</v>
      </c>
      <c r="B4" s="24" t="s">
        <v>2</v>
      </c>
      <c r="C4" s="24" t="s">
        <v>63</v>
      </c>
      <c r="D4" s="24" t="s">
        <v>44</v>
      </c>
      <c r="E4" s="33">
        <v>2554.44</v>
      </c>
      <c r="F4" s="38">
        <v>36462</v>
      </c>
      <c r="G4" s="23" t="s">
        <v>217</v>
      </c>
      <c r="H4" s="42" t="s">
        <v>222</v>
      </c>
      <c r="I4" s="45" t="s">
        <v>37</v>
      </c>
    </row>
    <row r="5" spans="1:9" ht="18" customHeight="1" x14ac:dyDescent="0.15">
      <c r="A5" s="22" t="s">
        <v>251</v>
      </c>
      <c r="B5" s="24" t="s">
        <v>38</v>
      </c>
      <c r="C5" s="24" t="s">
        <v>150</v>
      </c>
      <c r="D5" s="26" t="s">
        <v>203</v>
      </c>
      <c r="E5" s="33">
        <v>622.24</v>
      </c>
      <c r="F5" s="38">
        <v>32181</v>
      </c>
      <c r="G5" s="23" t="s">
        <v>217</v>
      </c>
      <c r="H5" s="23" t="s">
        <v>243</v>
      </c>
      <c r="I5" s="45" t="s">
        <v>37</v>
      </c>
    </row>
    <row r="6" spans="1:9" ht="18" customHeight="1" x14ac:dyDescent="0.15">
      <c r="A6" s="22" t="s">
        <v>253</v>
      </c>
      <c r="B6" s="24" t="s">
        <v>145</v>
      </c>
      <c r="C6" s="24" t="s">
        <v>152</v>
      </c>
      <c r="D6" s="24" t="s">
        <v>44</v>
      </c>
      <c r="E6" s="33">
        <v>1329.13</v>
      </c>
      <c r="F6" s="38">
        <v>27253</v>
      </c>
      <c r="G6" s="23" t="s">
        <v>219</v>
      </c>
      <c r="H6" s="42" t="s">
        <v>222</v>
      </c>
      <c r="I6" s="45" t="s">
        <v>37</v>
      </c>
    </row>
    <row r="7" spans="1:9" ht="18" customHeight="1" x14ac:dyDescent="0.15">
      <c r="A7" s="22" t="s">
        <v>36</v>
      </c>
      <c r="B7" s="24" t="s">
        <v>143</v>
      </c>
      <c r="C7" s="26" t="s">
        <v>154</v>
      </c>
      <c r="D7" s="24" t="s">
        <v>44</v>
      </c>
      <c r="E7" s="33">
        <v>633.48</v>
      </c>
      <c r="F7" s="38">
        <v>28761</v>
      </c>
      <c r="G7" s="23" t="s">
        <v>219</v>
      </c>
      <c r="H7" s="42" t="s">
        <v>222</v>
      </c>
      <c r="I7" s="45" t="s">
        <v>37</v>
      </c>
    </row>
    <row r="8" spans="1:9" ht="18" customHeight="1" x14ac:dyDescent="0.15">
      <c r="A8" s="22" t="s">
        <v>24</v>
      </c>
      <c r="B8" s="24" t="s">
        <v>140</v>
      </c>
      <c r="C8" s="24" t="s">
        <v>155</v>
      </c>
      <c r="D8" s="24" t="s">
        <v>85</v>
      </c>
      <c r="E8" s="33">
        <v>215.88</v>
      </c>
      <c r="F8" s="38">
        <v>28397</v>
      </c>
      <c r="G8" s="23" t="s">
        <v>198</v>
      </c>
      <c r="H8" s="23" t="s">
        <v>200</v>
      </c>
      <c r="I8" s="45" t="s">
        <v>66</v>
      </c>
    </row>
    <row r="9" spans="1:9" ht="18" customHeight="1" x14ac:dyDescent="0.15">
      <c r="A9" s="22" t="s">
        <v>255</v>
      </c>
      <c r="B9" s="24" t="s">
        <v>139</v>
      </c>
      <c r="C9" s="24" t="s">
        <v>156</v>
      </c>
      <c r="D9" s="24" t="s">
        <v>85</v>
      </c>
      <c r="E9" s="33">
        <v>118.9</v>
      </c>
      <c r="F9" s="38">
        <v>23635</v>
      </c>
      <c r="G9" s="23" t="s">
        <v>198</v>
      </c>
      <c r="H9" s="23" t="s">
        <v>200</v>
      </c>
      <c r="I9" s="45" t="s">
        <v>66</v>
      </c>
    </row>
    <row r="10" spans="1:9" ht="18" customHeight="1" x14ac:dyDescent="0.15">
      <c r="A10" s="22" t="s">
        <v>257</v>
      </c>
      <c r="B10" s="24" t="s">
        <v>138</v>
      </c>
      <c r="C10" s="24" t="s">
        <v>159</v>
      </c>
      <c r="D10" s="24" t="s">
        <v>44</v>
      </c>
      <c r="E10" s="33">
        <v>309.66000000000003</v>
      </c>
      <c r="F10" s="38">
        <v>29556</v>
      </c>
      <c r="G10" s="23" t="s">
        <v>198</v>
      </c>
      <c r="H10" s="23" t="s">
        <v>200</v>
      </c>
      <c r="I10" s="45" t="s">
        <v>66</v>
      </c>
    </row>
    <row r="11" spans="1:9" ht="18" customHeight="1" x14ac:dyDescent="0.15">
      <c r="A11" s="22" t="s">
        <v>126</v>
      </c>
      <c r="B11" s="24" t="s">
        <v>136</v>
      </c>
      <c r="C11" s="24" t="s">
        <v>64</v>
      </c>
      <c r="D11" s="24" t="s">
        <v>85</v>
      </c>
      <c r="E11" s="33">
        <v>107.39</v>
      </c>
      <c r="F11" s="38">
        <v>22886</v>
      </c>
      <c r="G11" s="23" t="s">
        <v>198</v>
      </c>
      <c r="H11" s="23" t="s">
        <v>200</v>
      </c>
      <c r="I11" s="45" t="s">
        <v>66</v>
      </c>
    </row>
    <row r="12" spans="1:9" ht="18" customHeight="1" x14ac:dyDescent="0.15">
      <c r="A12" s="22" t="s">
        <v>258</v>
      </c>
      <c r="B12" s="24" t="s">
        <v>134</v>
      </c>
      <c r="C12" s="24" t="s">
        <v>77</v>
      </c>
      <c r="D12" s="24" t="s">
        <v>44</v>
      </c>
      <c r="E12" s="33">
        <v>100.04</v>
      </c>
      <c r="F12" s="38">
        <v>22595</v>
      </c>
      <c r="G12" s="23" t="s">
        <v>198</v>
      </c>
      <c r="H12" s="23" t="s">
        <v>200</v>
      </c>
      <c r="I12" s="45" t="s">
        <v>66</v>
      </c>
    </row>
    <row r="13" spans="1:9" ht="18" customHeight="1" x14ac:dyDescent="0.15">
      <c r="A13" s="22" t="s">
        <v>118</v>
      </c>
      <c r="B13" s="24" t="s">
        <v>133</v>
      </c>
      <c r="C13" s="24" t="s">
        <v>162</v>
      </c>
      <c r="D13" s="24" t="s">
        <v>85</v>
      </c>
      <c r="E13" s="33">
        <v>158.96</v>
      </c>
      <c r="F13" s="38">
        <v>25082</v>
      </c>
      <c r="G13" s="23" t="s">
        <v>198</v>
      </c>
      <c r="H13" s="23" t="s">
        <v>200</v>
      </c>
      <c r="I13" s="45" t="s">
        <v>66</v>
      </c>
    </row>
    <row r="14" spans="1:9" ht="18" customHeight="1" x14ac:dyDescent="0.15">
      <c r="A14" s="22" t="s">
        <v>101</v>
      </c>
      <c r="B14" s="24" t="s">
        <v>131</v>
      </c>
      <c r="C14" s="26" t="s">
        <v>63</v>
      </c>
      <c r="D14" s="24" t="s">
        <v>44</v>
      </c>
      <c r="E14" s="33">
        <v>3155.68</v>
      </c>
      <c r="F14" s="38">
        <v>35369</v>
      </c>
      <c r="G14" s="23" t="s">
        <v>219</v>
      </c>
      <c r="H14" s="42" t="s">
        <v>222</v>
      </c>
      <c r="I14" s="45" t="s">
        <v>37</v>
      </c>
    </row>
    <row r="15" spans="1:9" ht="18" customHeight="1" x14ac:dyDescent="0.15">
      <c r="A15" s="22" t="s">
        <v>160</v>
      </c>
      <c r="B15" s="24" t="s">
        <v>350</v>
      </c>
      <c r="C15" s="25" t="s">
        <v>286</v>
      </c>
      <c r="D15" s="24" t="s">
        <v>44</v>
      </c>
      <c r="E15" s="33">
        <v>1196.5</v>
      </c>
      <c r="F15" s="38">
        <v>35642</v>
      </c>
      <c r="G15" s="23" t="s">
        <v>219</v>
      </c>
      <c r="H15" s="42" t="s">
        <v>222</v>
      </c>
      <c r="I15" s="45" t="s">
        <v>37</v>
      </c>
    </row>
    <row r="16" spans="1:9" ht="18" customHeight="1" x14ac:dyDescent="0.15">
      <c r="A16" s="22" t="s">
        <v>157</v>
      </c>
      <c r="B16" s="24" t="s">
        <v>127</v>
      </c>
      <c r="C16" s="24" t="s">
        <v>48</v>
      </c>
      <c r="D16" s="24" t="s">
        <v>44</v>
      </c>
      <c r="E16" s="33">
        <v>600.75</v>
      </c>
      <c r="F16" s="38">
        <v>31016</v>
      </c>
      <c r="G16" s="23" t="s">
        <v>219</v>
      </c>
      <c r="H16" s="42" t="s">
        <v>222</v>
      </c>
      <c r="I16" s="45" t="s">
        <v>37</v>
      </c>
    </row>
    <row r="17" spans="1:9" ht="18" customHeight="1" x14ac:dyDescent="0.15">
      <c r="A17" s="22" t="s">
        <v>259</v>
      </c>
      <c r="B17" s="24" t="s">
        <v>125</v>
      </c>
      <c r="C17" s="24" t="s">
        <v>150</v>
      </c>
      <c r="D17" s="24" t="s">
        <v>44</v>
      </c>
      <c r="E17" s="33">
        <v>1512.47</v>
      </c>
      <c r="F17" s="38">
        <v>33959</v>
      </c>
      <c r="G17" s="23" t="s">
        <v>217</v>
      </c>
      <c r="H17" s="23" t="s">
        <v>243</v>
      </c>
      <c r="I17" s="45" t="s">
        <v>37</v>
      </c>
    </row>
    <row r="18" spans="1:9" ht="18" customHeight="1" x14ac:dyDescent="0.15">
      <c r="A18" s="22" t="s">
        <v>262</v>
      </c>
      <c r="B18" s="24" t="s">
        <v>123</v>
      </c>
      <c r="C18" s="24" t="s">
        <v>148</v>
      </c>
      <c r="D18" s="24" t="s">
        <v>44</v>
      </c>
      <c r="E18" s="33">
        <v>1942.5</v>
      </c>
      <c r="F18" s="38">
        <v>26532</v>
      </c>
      <c r="G18" s="23" t="s">
        <v>217</v>
      </c>
      <c r="H18" s="23" t="s">
        <v>243</v>
      </c>
      <c r="I18" s="45" t="s">
        <v>37</v>
      </c>
    </row>
    <row r="19" spans="1:9" ht="18" customHeight="1" x14ac:dyDescent="0.15">
      <c r="A19" s="22" t="s">
        <v>188</v>
      </c>
      <c r="B19" s="24" t="s">
        <v>245</v>
      </c>
      <c r="C19" s="24" t="s">
        <v>164</v>
      </c>
      <c r="D19" s="24" t="s">
        <v>44</v>
      </c>
      <c r="E19" s="33">
        <v>1494.03</v>
      </c>
      <c r="F19" s="38">
        <v>34408</v>
      </c>
      <c r="G19" s="23" t="s">
        <v>217</v>
      </c>
      <c r="H19" s="42" t="s">
        <v>222</v>
      </c>
      <c r="I19" s="45" t="s">
        <v>37</v>
      </c>
    </row>
    <row r="20" spans="1:9" ht="18" customHeight="1" x14ac:dyDescent="0.15">
      <c r="A20" s="22" t="s">
        <v>265</v>
      </c>
      <c r="B20" s="24" t="s">
        <v>122</v>
      </c>
      <c r="C20" s="24" t="s">
        <v>165</v>
      </c>
      <c r="D20" s="24" t="s">
        <v>121</v>
      </c>
      <c r="E20" s="33">
        <v>122.53</v>
      </c>
      <c r="F20" s="38">
        <v>34012</v>
      </c>
      <c r="G20" s="23" t="s">
        <v>217</v>
      </c>
      <c r="H20" s="23" t="s">
        <v>243</v>
      </c>
      <c r="I20" s="45" t="s">
        <v>37</v>
      </c>
    </row>
    <row r="21" spans="1:9" ht="18" customHeight="1" x14ac:dyDescent="0.15">
      <c r="A21" s="22" t="s">
        <v>716</v>
      </c>
      <c r="B21" s="24" t="s">
        <v>119</v>
      </c>
      <c r="C21" s="24" t="s">
        <v>172</v>
      </c>
      <c r="D21" s="24" t="s">
        <v>44</v>
      </c>
      <c r="E21" s="33">
        <v>859</v>
      </c>
      <c r="F21" s="38">
        <v>37238</v>
      </c>
      <c r="G21" s="23" t="s">
        <v>219</v>
      </c>
      <c r="H21" s="43" t="s">
        <v>166</v>
      </c>
      <c r="I21" s="45" t="s">
        <v>37</v>
      </c>
    </row>
    <row r="22" spans="1:9" ht="18" customHeight="1" x14ac:dyDescent="0.15">
      <c r="A22" s="22" t="s">
        <v>717</v>
      </c>
      <c r="B22" s="24" t="s">
        <v>116</v>
      </c>
      <c r="C22" s="24" t="s">
        <v>74</v>
      </c>
      <c r="D22" s="24" t="s">
        <v>85</v>
      </c>
      <c r="E22" s="33">
        <v>675.17</v>
      </c>
      <c r="F22" s="38">
        <v>38899</v>
      </c>
      <c r="G22" s="23" t="s">
        <v>219</v>
      </c>
      <c r="H22" s="43" t="s">
        <v>166</v>
      </c>
      <c r="I22" s="45" t="s">
        <v>37</v>
      </c>
    </row>
    <row r="23" spans="1:9" ht="18" customHeight="1" x14ac:dyDescent="0.15">
      <c r="A23" s="22" t="s">
        <v>718</v>
      </c>
      <c r="B23" s="25" t="s">
        <v>238</v>
      </c>
      <c r="C23" s="26" t="s">
        <v>246</v>
      </c>
      <c r="D23" s="26" t="s">
        <v>205</v>
      </c>
      <c r="E23" s="34">
        <v>4954.12</v>
      </c>
      <c r="F23" s="38">
        <v>36595</v>
      </c>
      <c r="G23" s="23" t="s">
        <v>230</v>
      </c>
      <c r="H23" s="42" t="s">
        <v>222</v>
      </c>
      <c r="I23" s="45" t="s">
        <v>66</v>
      </c>
    </row>
    <row r="24" spans="1:9" ht="18" customHeight="1" x14ac:dyDescent="0.15">
      <c r="A24" s="22" t="s">
        <v>719</v>
      </c>
      <c r="B24" s="24" t="s">
        <v>240</v>
      </c>
      <c r="C24" s="24" t="s">
        <v>58</v>
      </c>
      <c r="D24" s="24" t="s">
        <v>87</v>
      </c>
      <c r="E24" s="33">
        <v>546.91999999999996</v>
      </c>
      <c r="F24" s="38">
        <v>37924</v>
      </c>
      <c r="G24" s="23" t="s">
        <v>230</v>
      </c>
      <c r="H24" s="42" t="s">
        <v>222</v>
      </c>
      <c r="I24" s="45" t="s">
        <v>66</v>
      </c>
    </row>
    <row r="25" spans="1:9" ht="18" customHeight="1" x14ac:dyDescent="0.15">
      <c r="A25" s="22" t="s">
        <v>720</v>
      </c>
      <c r="B25" s="24" t="s">
        <v>114</v>
      </c>
      <c r="C25" s="24" t="s">
        <v>173</v>
      </c>
      <c r="D25" s="26" t="s">
        <v>207</v>
      </c>
      <c r="E25" s="33">
        <v>123.11</v>
      </c>
      <c r="F25" s="38">
        <v>39063</v>
      </c>
      <c r="G25" s="23" t="s">
        <v>230</v>
      </c>
      <c r="H25" s="42" t="s">
        <v>222</v>
      </c>
      <c r="I25" s="45" t="s">
        <v>66</v>
      </c>
    </row>
    <row r="26" spans="1:9" ht="18" customHeight="1" x14ac:dyDescent="0.15">
      <c r="A26" s="22" t="s">
        <v>721</v>
      </c>
      <c r="B26" s="24" t="s">
        <v>497</v>
      </c>
      <c r="C26" s="27" t="s">
        <v>175</v>
      </c>
      <c r="D26" s="27" t="s">
        <v>44</v>
      </c>
      <c r="E26" s="35">
        <v>331.54</v>
      </c>
      <c r="F26" s="39">
        <v>23558</v>
      </c>
      <c r="G26" s="41" t="s">
        <v>226</v>
      </c>
      <c r="H26" s="41" t="s">
        <v>243</v>
      </c>
      <c r="I26" s="45" t="s">
        <v>37</v>
      </c>
    </row>
    <row r="27" spans="1:9" ht="18" hidden="1" customHeight="1" x14ac:dyDescent="0.15">
      <c r="A27" s="22"/>
      <c r="B27" s="24" t="s">
        <v>113</v>
      </c>
      <c r="C27" s="27" t="s">
        <v>235</v>
      </c>
      <c r="D27" s="29" t="s">
        <v>215</v>
      </c>
      <c r="E27" s="35">
        <v>302.60000000000002</v>
      </c>
      <c r="F27" s="39">
        <v>28398</v>
      </c>
      <c r="G27" s="41" t="s">
        <v>226</v>
      </c>
      <c r="H27" s="41" t="s">
        <v>243</v>
      </c>
      <c r="I27" s="45" t="s">
        <v>37</v>
      </c>
    </row>
    <row r="28" spans="1:9" ht="18" hidden="1" customHeight="1" x14ac:dyDescent="0.15">
      <c r="A28" s="22"/>
      <c r="B28" s="24" t="s">
        <v>187</v>
      </c>
      <c r="C28" s="27" t="s">
        <v>176</v>
      </c>
      <c r="D28" s="30" t="s">
        <v>241</v>
      </c>
      <c r="E28" s="35">
        <v>551.88</v>
      </c>
      <c r="F28" s="39">
        <v>25831</v>
      </c>
      <c r="G28" s="41" t="s">
        <v>226</v>
      </c>
      <c r="H28" s="41" t="s">
        <v>243</v>
      </c>
      <c r="I28" s="45" t="s">
        <v>37</v>
      </c>
    </row>
    <row r="29" spans="1:9" ht="18" hidden="1" customHeight="1" x14ac:dyDescent="0.15">
      <c r="A29" s="22"/>
      <c r="B29" s="24" t="s">
        <v>112</v>
      </c>
      <c r="C29" s="27" t="s">
        <v>177</v>
      </c>
      <c r="D29" s="27" t="s">
        <v>44</v>
      </c>
      <c r="E29" s="35">
        <v>277.54000000000002</v>
      </c>
      <c r="F29" s="39">
        <v>28580</v>
      </c>
      <c r="G29" s="41" t="s">
        <v>226</v>
      </c>
      <c r="H29" s="41" t="s">
        <v>243</v>
      </c>
      <c r="I29" s="45" t="s">
        <v>37</v>
      </c>
    </row>
    <row r="30" spans="1:9" ht="18" hidden="1" customHeight="1" x14ac:dyDescent="0.15">
      <c r="A30" s="22"/>
      <c r="B30" s="24" t="s">
        <v>111</v>
      </c>
      <c r="C30" s="27" t="s">
        <v>22</v>
      </c>
      <c r="D30" s="30" t="s">
        <v>210</v>
      </c>
      <c r="E30" s="35">
        <v>59.4</v>
      </c>
      <c r="F30" s="39">
        <v>32111</v>
      </c>
      <c r="G30" s="41" t="s">
        <v>226</v>
      </c>
      <c r="H30" s="41" t="s">
        <v>243</v>
      </c>
      <c r="I30" s="45" t="s">
        <v>37</v>
      </c>
    </row>
    <row r="31" spans="1:9" ht="18" hidden="1" customHeight="1" x14ac:dyDescent="0.15">
      <c r="A31" s="22"/>
      <c r="B31" s="24" t="s">
        <v>109</v>
      </c>
      <c r="C31" s="27" t="s">
        <v>178</v>
      </c>
      <c r="D31" s="30" t="s">
        <v>210</v>
      </c>
      <c r="E31" s="35">
        <v>11.6</v>
      </c>
      <c r="F31" s="39"/>
      <c r="G31" s="41" t="s">
        <v>226</v>
      </c>
      <c r="H31" s="41" t="s">
        <v>243</v>
      </c>
      <c r="I31" s="45" t="s">
        <v>37</v>
      </c>
    </row>
    <row r="32" spans="1:9" ht="18" hidden="1" customHeight="1" x14ac:dyDescent="0.15">
      <c r="A32" s="22"/>
      <c r="B32" s="24" t="s">
        <v>105</v>
      </c>
      <c r="C32" s="27" t="s">
        <v>180</v>
      </c>
      <c r="D32" s="27" t="s">
        <v>44</v>
      </c>
      <c r="E32" s="35">
        <v>32.5</v>
      </c>
      <c r="F32" s="39">
        <v>28580</v>
      </c>
      <c r="G32" s="41" t="s">
        <v>226</v>
      </c>
      <c r="H32" s="41" t="s">
        <v>243</v>
      </c>
      <c r="I32" s="45" t="s">
        <v>37</v>
      </c>
    </row>
    <row r="33" spans="1:11" ht="18" hidden="1" customHeight="1" x14ac:dyDescent="0.15">
      <c r="A33" s="22"/>
      <c r="B33" s="25" t="s">
        <v>103</v>
      </c>
      <c r="C33" s="27" t="s">
        <v>115</v>
      </c>
      <c r="D33" s="27" t="s">
        <v>44</v>
      </c>
      <c r="E33" s="36">
        <v>115.36</v>
      </c>
      <c r="F33" s="39">
        <v>37201</v>
      </c>
      <c r="G33" s="41" t="s">
        <v>226</v>
      </c>
      <c r="H33" s="41" t="s">
        <v>243</v>
      </c>
      <c r="I33" s="45" t="s">
        <v>37</v>
      </c>
    </row>
    <row r="34" spans="1:11" ht="18" hidden="1" customHeight="1" x14ac:dyDescent="0.15">
      <c r="A34" s="22"/>
      <c r="B34" s="24" t="s">
        <v>90</v>
      </c>
      <c r="C34" s="27" t="s">
        <v>117</v>
      </c>
      <c r="D34" s="27" t="s">
        <v>44</v>
      </c>
      <c r="E34" s="35">
        <v>670.71</v>
      </c>
      <c r="F34" s="39">
        <v>40977</v>
      </c>
      <c r="G34" s="41" t="s">
        <v>226</v>
      </c>
      <c r="H34" s="41" t="s">
        <v>243</v>
      </c>
      <c r="I34" s="45" t="s">
        <v>37</v>
      </c>
    </row>
    <row r="35" spans="1:11" ht="18" hidden="1" customHeight="1" x14ac:dyDescent="0.15">
      <c r="A35" s="22"/>
      <c r="B35" s="24" t="s">
        <v>102</v>
      </c>
      <c r="C35" s="27" t="s">
        <v>104</v>
      </c>
      <c r="D35" s="27" t="s">
        <v>44</v>
      </c>
      <c r="E35" s="35">
        <v>285.3</v>
      </c>
      <c r="F35" s="39">
        <v>41701</v>
      </c>
      <c r="G35" s="41" t="s">
        <v>226</v>
      </c>
      <c r="H35" s="41" t="s">
        <v>243</v>
      </c>
      <c r="I35" s="45" t="s">
        <v>37</v>
      </c>
    </row>
    <row r="36" spans="1:11" ht="18" hidden="1" customHeight="1" x14ac:dyDescent="0.15">
      <c r="A36" s="22"/>
      <c r="B36" s="24" t="s">
        <v>9</v>
      </c>
      <c r="C36" s="27" t="s">
        <v>169</v>
      </c>
      <c r="D36" s="27" t="s">
        <v>44</v>
      </c>
      <c r="E36" s="35">
        <v>32.5</v>
      </c>
      <c r="F36" s="39">
        <v>41701</v>
      </c>
      <c r="G36" s="41" t="s">
        <v>226</v>
      </c>
      <c r="H36" s="41" t="s">
        <v>243</v>
      </c>
      <c r="I36" s="45" t="s">
        <v>37</v>
      </c>
    </row>
    <row r="37" spans="1:11" ht="18" hidden="1" customHeight="1" x14ac:dyDescent="0.15">
      <c r="A37" s="22"/>
      <c r="B37" s="24" t="s">
        <v>23</v>
      </c>
      <c r="C37" s="27" t="s">
        <v>234</v>
      </c>
      <c r="D37" s="27" t="s">
        <v>44</v>
      </c>
      <c r="E37" s="35">
        <v>171.04</v>
      </c>
      <c r="F37" s="39">
        <v>40949</v>
      </c>
      <c r="G37" s="41" t="s">
        <v>226</v>
      </c>
      <c r="H37" s="41" t="s">
        <v>243</v>
      </c>
      <c r="I37" s="45" t="s">
        <v>37</v>
      </c>
      <c r="J37" s="46"/>
    </row>
    <row r="38" spans="1:11" ht="18" hidden="1" customHeight="1" x14ac:dyDescent="0.15">
      <c r="A38" s="22"/>
      <c r="B38" s="24" t="s">
        <v>32</v>
      </c>
      <c r="C38" s="27" t="s">
        <v>236</v>
      </c>
      <c r="D38" s="27" t="s">
        <v>44</v>
      </c>
      <c r="E38" s="35">
        <v>153.43</v>
      </c>
      <c r="F38" s="39">
        <v>39895</v>
      </c>
      <c r="G38" s="41" t="s">
        <v>226</v>
      </c>
      <c r="H38" s="41" t="s">
        <v>243</v>
      </c>
      <c r="I38" s="45" t="s">
        <v>37</v>
      </c>
      <c r="J38" s="46"/>
    </row>
    <row r="39" spans="1:11" ht="18" customHeight="1" x14ac:dyDescent="0.15">
      <c r="A39" s="22" t="s">
        <v>722</v>
      </c>
      <c r="B39" s="24" t="s">
        <v>96</v>
      </c>
      <c r="C39" s="26" t="s">
        <v>287</v>
      </c>
      <c r="D39" s="24" t="s">
        <v>44</v>
      </c>
      <c r="E39" s="33">
        <v>1114.8399999999999</v>
      </c>
      <c r="F39" s="38">
        <v>34758</v>
      </c>
      <c r="G39" s="23" t="s">
        <v>226</v>
      </c>
      <c r="H39" s="23" t="s">
        <v>243</v>
      </c>
      <c r="I39" s="45" t="s">
        <v>37</v>
      </c>
    </row>
    <row r="40" spans="1:11" ht="18" customHeight="1" x14ac:dyDescent="0.15">
      <c r="A40" s="22" t="s">
        <v>723</v>
      </c>
      <c r="B40" s="24" t="s">
        <v>100</v>
      </c>
      <c r="C40" s="24" t="s">
        <v>184</v>
      </c>
      <c r="D40" s="24" t="s">
        <v>44</v>
      </c>
      <c r="E40" s="33">
        <v>1019.63</v>
      </c>
      <c r="F40" s="38">
        <v>36038</v>
      </c>
      <c r="G40" s="23" t="s">
        <v>226</v>
      </c>
      <c r="H40" s="23" t="s">
        <v>243</v>
      </c>
      <c r="I40" s="45" t="s">
        <v>37</v>
      </c>
    </row>
    <row r="41" spans="1:11" ht="18" customHeight="1" x14ac:dyDescent="0.15">
      <c r="A41" s="22" t="s">
        <v>724</v>
      </c>
      <c r="B41" s="24" t="s">
        <v>27</v>
      </c>
      <c r="C41" s="24" t="s">
        <v>185</v>
      </c>
      <c r="D41" s="24" t="s">
        <v>44</v>
      </c>
      <c r="E41" s="33">
        <v>160.72999999999999</v>
      </c>
      <c r="F41" s="38">
        <v>37669</v>
      </c>
      <c r="G41" s="23" t="s">
        <v>226</v>
      </c>
      <c r="H41" s="23" t="s">
        <v>243</v>
      </c>
      <c r="I41" s="45" t="s">
        <v>37</v>
      </c>
    </row>
    <row r="42" spans="1:11" ht="18" customHeight="1" x14ac:dyDescent="0.15">
      <c r="A42" s="22" t="s">
        <v>266</v>
      </c>
      <c r="B42" s="24" t="s">
        <v>12</v>
      </c>
      <c r="C42" s="28" t="s">
        <v>322</v>
      </c>
      <c r="D42" s="31" t="s">
        <v>322</v>
      </c>
      <c r="E42" s="31" t="s">
        <v>322</v>
      </c>
      <c r="F42" s="28" t="s">
        <v>322</v>
      </c>
      <c r="G42" s="23" t="s">
        <v>226</v>
      </c>
      <c r="H42" s="23" t="s">
        <v>243</v>
      </c>
      <c r="I42" s="45" t="s">
        <v>37</v>
      </c>
      <c r="J42" s="17">
        <v>7</v>
      </c>
      <c r="K42" s="17" t="s">
        <v>69</v>
      </c>
    </row>
    <row r="43" spans="1:11" ht="18" customHeight="1" x14ac:dyDescent="0.15">
      <c r="A43" s="22" t="s">
        <v>269</v>
      </c>
      <c r="B43" s="24" t="s">
        <v>49</v>
      </c>
      <c r="C43" s="28" t="s">
        <v>322</v>
      </c>
      <c r="D43" s="31" t="s">
        <v>322</v>
      </c>
      <c r="E43" s="31" t="s">
        <v>322</v>
      </c>
      <c r="F43" s="28" t="s">
        <v>322</v>
      </c>
      <c r="G43" s="23" t="s">
        <v>226</v>
      </c>
      <c r="H43" s="23" t="s">
        <v>243</v>
      </c>
      <c r="I43" s="45" t="s">
        <v>37</v>
      </c>
      <c r="J43" s="17">
        <v>3</v>
      </c>
      <c r="K43" s="17" t="s">
        <v>88</v>
      </c>
    </row>
    <row r="44" spans="1:11" ht="18" customHeight="1" x14ac:dyDescent="0.15">
      <c r="A44" s="22" t="s">
        <v>271</v>
      </c>
      <c r="B44" s="24" t="s">
        <v>501</v>
      </c>
      <c r="C44" s="38" t="s">
        <v>575</v>
      </c>
      <c r="D44" s="57" t="s">
        <v>576</v>
      </c>
      <c r="E44" s="33">
        <v>627.15</v>
      </c>
      <c r="F44" s="38">
        <v>44967</v>
      </c>
      <c r="G44" s="23" t="s">
        <v>573</v>
      </c>
      <c r="H44" s="23" t="s">
        <v>574</v>
      </c>
      <c r="I44" s="45"/>
      <c r="J44" s="17">
        <v>1</v>
      </c>
      <c r="K44" s="17" t="s">
        <v>88</v>
      </c>
    </row>
    <row r="45" spans="1:11" ht="18" customHeight="1" x14ac:dyDescent="0.15">
      <c r="A45" s="22" t="s">
        <v>715</v>
      </c>
      <c r="B45" s="24" t="s">
        <v>79</v>
      </c>
      <c r="C45" s="28" t="s">
        <v>322</v>
      </c>
      <c r="D45" s="31" t="s">
        <v>322</v>
      </c>
      <c r="E45" s="31" t="s">
        <v>322</v>
      </c>
      <c r="F45" s="28" t="s">
        <v>322</v>
      </c>
      <c r="G45" s="23" t="s">
        <v>226</v>
      </c>
      <c r="H45" s="23" t="s">
        <v>243</v>
      </c>
      <c r="I45" s="45" t="s">
        <v>37</v>
      </c>
      <c r="J45" s="17">
        <v>3</v>
      </c>
      <c r="K45" s="17" t="s">
        <v>88</v>
      </c>
    </row>
    <row r="46" spans="1:11" ht="18" customHeight="1" x14ac:dyDescent="0.15">
      <c r="A46" s="22" t="s">
        <v>273</v>
      </c>
      <c r="B46" s="24" t="s">
        <v>98</v>
      </c>
      <c r="C46" s="24" t="s">
        <v>186</v>
      </c>
      <c r="D46" s="24" t="s">
        <v>212</v>
      </c>
      <c r="E46" s="33">
        <v>659.39</v>
      </c>
      <c r="F46" s="38">
        <v>35703</v>
      </c>
      <c r="G46" s="23" t="s">
        <v>226</v>
      </c>
      <c r="H46" s="23" t="s">
        <v>243</v>
      </c>
      <c r="I46" s="45" t="s">
        <v>37</v>
      </c>
      <c r="J46" s="17">
        <v>1</v>
      </c>
      <c r="K46" s="17" t="s">
        <v>88</v>
      </c>
    </row>
    <row r="47" spans="1:11" ht="18" customHeight="1" x14ac:dyDescent="0.15">
      <c r="A47" s="22" t="s">
        <v>274</v>
      </c>
      <c r="B47" s="24" t="s">
        <v>95</v>
      </c>
      <c r="C47" s="28" t="s">
        <v>322</v>
      </c>
      <c r="D47" s="31" t="s">
        <v>322</v>
      </c>
      <c r="E47" s="31" t="s">
        <v>322</v>
      </c>
      <c r="F47" s="28" t="s">
        <v>322</v>
      </c>
      <c r="G47" s="23" t="s">
        <v>226</v>
      </c>
      <c r="H47" s="23" t="s">
        <v>243</v>
      </c>
      <c r="I47" s="45" t="s">
        <v>37</v>
      </c>
      <c r="J47" s="17">
        <v>2</v>
      </c>
      <c r="K47" s="17" t="s">
        <v>88</v>
      </c>
    </row>
    <row r="48" spans="1:11" ht="18" customHeight="1" x14ac:dyDescent="0.15">
      <c r="A48" s="22" t="s">
        <v>137</v>
      </c>
      <c r="B48" s="24" t="s">
        <v>73</v>
      </c>
      <c r="C48" s="28" t="s">
        <v>322</v>
      </c>
      <c r="D48" s="31" t="s">
        <v>322</v>
      </c>
      <c r="E48" s="31" t="s">
        <v>322</v>
      </c>
      <c r="F48" s="28" t="s">
        <v>322</v>
      </c>
      <c r="G48" s="23" t="s">
        <v>226</v>
      </c>
      <c r="H48" s="23" t="s">
        <v>243</v>
      </c>
      <c r="I48" s="45" t="s">
        <v>37</v>
      </c>
      <c r="J48" s="17">
        <v>13</v>
      </c>
      <c r="K48" s="17" t="s">
        <v>88</v>
      </c>
    </row>
    <row r="49" spans="1:11" ht="18" customHeight="1" x14ac:dyDescent="0.15">
      <c r="A49" s="22" t="s">
        <v>276</v>
      </c>
      <c r="B49" s="24" t="s">
        <v>19</v>
      </c>
      <c r="C49" s="28" t="s">
        <v>322</v>
      </c>
      <c r="D49" s="31" t="s">
        <v>322</v>
      </c>
      <c r="E49" s="31" t="s">
        <v>322</v>
      </c>
      <c r="F49" s="28" t="s">
        <v>322</v>
      </c>
      <c r="G49" s="23" t="s">
        <v>226</v>
      </c>
      <c r="H49" s="23" t="s">
        <v>243</v>
      </c>
      <c r="I49" s="45" t="s">
        <v>37</v>
      </c>
      <c r="J49" s="17">
        <v>8</v>
      </c>
      <c r="K49" s="17" t="s">
        <v>88</v>
      </c>
    </row>
    <row r="50" spans="1:11" ht="18" customHeight="1" x14ac:dyDescent="0.15">
      <c r="A50" s="22" t="s">
        <v>277</v>
      </c>
      <c r="B50" s="24" t="s">
        <v>94</v>
      </c>
      <c r="C50" s="28" t="s">
        <v>322</v>
      </c>
      <c r="D50" s="31" t="s">
        <v>322</v>
      </c>
      <c r="E50" s="31" t="s">
        <v>322</v>
      </c>
      <c r="F50" s="28" t="s">
        <v>322</v>
      </c>
      <c r="G50" s="23" t="s">
        <v>226</v>
      </c>
      <c r="H50" s="23" t="s">
        <v>243</v>
      </c>
      <c r="I50" s="45" t="s">
        <v>37</v>
      </c>
      <c r="J50" s="17">
        <v>6</v>
      </c>
      <c r="K50" s="17" t="s">
        <v>88</v>
      </c>
    </row>
    <row r="51" spans="1:11" ht="18" customHeight="1" x14ac:dyDescent="0.15">
      <c r="A51" s="22" t="s">
        <v>108</v>
      </c>
      <c r="B51" s="24" t="s">
        <v>75</v>
      </c>
      <c r="C51" s="28" t="s">
        <v>322</v>
      </c>
      <c r="D51" s="31" t="s">
        <v>322</v>
      </c>
      <c r="E51" s="31" t="s">
        <v>322</v>
      </c>
      <c r="F51" s="28" t="s">
        <v>322</v>
      </c>
      <c r="G51" s="23" t="s">
        <v>226</v>
      </c>
      <c r="H51" s="23" t="s">
        <v>243</v>
      </c>
      <c r="I51" s="45" t="s">
        <v>37</v>
      </c>
      <c r="J51" s="17">
        <v>10</v>
      </c>
      <c r="K51" s="17" t="s">
        <v>88</v>
      </c>
    </row>
    <row r="52" spans="1:11" ht="18" customHeight="1" x14ac:dyDescent="0.15">
      <c r="A52" s="22" t="s">
        <v>278</v>
      </c>
      <c r="B52" s="24" t="s">
        <v>86</v>
      </c>
      <c r="C52" s="28" t="s">
        <v>322</v>
      </c>
      <c r="D52" s="31" t="s">
        <v>322</v>
      </c>
      <c r="E52" s="31" t="s">
        <v>322</v>
      </c>
      <c r="F52" s="28" t="s">
        <v>322</v>
      </c>
      <c r="G52" s="23" t="s">
        <v>226</v>
      </c>
      <c r="H52" s="23" t="s">
        <v>243</v>
      </c>
      <c r="I52" s="45" t="s">
        <v>37</v>
      </c>
      <c r="J52" s="47">
        <v>5</v>
      </c>
      <c r="K52" s="17" t="s">
        <v>88</v>
      </c>
    </row>
    <row r="53" spans="1:11" ht="18" customHeight="1" x14ac:dyDescent="0.15">
      <c r="A53" s="22" t="s">
        <v>163</v>
      </c>
      <c r="B53" s="24" t="s">
        <v>81</v>
      </c>
      <c r="C53" s="24" t="s">
        <v>189</v>
      </c>
      <c r="D53" s="24" t="s">
        <v>44</v>
      </c>
      <c r="E53" s="33">
        <v>875.61</v>
      </c>
      <c r="F53" s="38">
        <v>36906</v>
      </c>
      <c r="G53" s="23" t="s">
        <v>226</v>
      </c>
      <c r="H53" s="23" t="s">
        <v>243</v>
      </c>
      <c r="I53" s="45" t="s">
        <v>37</v>
      </c>
      <c r="J53" s="47">
        <v>1</v>
      </c>
      <c r="K53" s="17" t="s">
        <v>88</v>
      </c>
    </row>
    <row r="54" spans="1:11" ht="18" customHeight="1" x14ac:dyDescent="0.15">
      <c r="A54" s="22" t="s">
        <v>280</v>
      </c>
      <c r="B54" s="24" t="s">
        <v>92</v>
      </c>
      <c r="C54" s="24" t="s">
        <v>191</v>
      </c>
      <c r="D54" s="24" t="s">
        <v>85</v>
      </c>
      <c r="E54" s="33">
        <v>211.16</v>
      </c>
      <c r="F54" s="38">
        <v>41306</v>
      </c>
      <c r="G54" s="23" t="s">
        <v>226</v>
      </c>
      <c r="H54" s="23" t="s">
        <v>243</v>
      </c>
      <c r="I54" s="45" t="s">
        <v>37</v>
      </c>
      <c r="J54" s="17">
        <v>1</v>
      </c>
      <c r="K54" s="17" t="s">
        <v>88</v>
      </c>
    </row>
    <row r="55" spans="1:11" ht="18" customHeight="1" x14ac:dyDescent="0.15">
      <c r="A55" s="22" t="s">
        <v>281</v>
      </c>
      <c r="B55" s="24" t="s">
        <v>52</v>
      </c>
      <c r="C55" s="28" t="s">
        <v>322</v>
      </c>
      <c r="D55" s="31" t="s">
        <v>322</v>
      </c>
      <c r="E55" s="31" t="s">
        <v>322</v>
      </c>
      <c r="F55" s="40" t="s">
        <v>322</v>
      </c>
      <c r="G55" s="23" t="s">
        <v>226</v>
      </c>
      <c r="H55" s="23" t="s">
        <v>243</v>
      </c>
      <c r="I55" s="45" t="s">
        <v>37</v>
      </c>
      <c r="J55" s="17">
        <v>15</v>
      </c>
      <c r="K55" s="17" t="s">
        <v>88</v>
      </c>
    </row>
    <row r="56" spans="1:11" ht="18" customHeight="1" x14ac:dyDescent="0.15">
      <c r="A56" s="22" t="s">
        <v>283</v>
      </c>
      <c r="B56" s="24" t="s">
        <v>91</v>
      </c>
      <c r="C56" s="24" t="s">
        <v>107</v>
      </c>
      <c r="D56" s="26" t="s">
        <v>215</v>
      </c>
      <c r="E56" s="33">
        <v>848.41</v>
      </c>
      <c r="F56" s="38">
        <v>35405</v>
      </c>
      <c r="G56" s="23" t="s">
        <v>226</v>
      </c>
      <c r="H56" s="23" t="s">
        <v>243</v>
      </c>
      <c r="I56" s="45" t="s">
        <v>37</v>
      </c>
      <c r="J56" s="17">
        <v>1</v>
      </c>
      <c r="K56" s="17" t="s">
        <v>88</v>
      </c>
    </row>
    <row r="57" spans="1:11" ht="18" customHeight="1" x14ac:dyDescent="0.15">
      <c r="A57" s="22" t="s">
        <v>284</v>
      </c>
      <c r="B57" s="24" t="s">
        <v>232</v>
      </c>
      <c r="C57" s="24" t="s">
        <v>55</v>
      </c>
      <c r="D57" s="26" t="s">
        <v>203</v>
      </c>
      <c r="E57" s="33">
        <v>4145.01</v>
      </c>
      <c r="F57" s="38">
        <v>32153</v>
      </c>
      <c r="G57" s="23" t="s">
        <v>217</v>
      </c>
      <c r="H57" s="23" t="s">
        <v>243</v>
      </c>
      <c r="I57" s="45" t="s">
        <v>37</v>
      </c>
    </row>
    <row r="58" spans="1:11" ht="18" customHeight="1" x14ac:dyDescent="0.15">
      <c r="A58" s="22" t="s">
        <v>33</v>
      </c>
      <c r="B58" s="24" t="s">
        <v>233</v>
      </c>
      <c r="C58" s="24" t="s">
        <v>193</v>
      </c>
      <c r="D58" s="24" t="s">
        <v>44</v>
      </c>
      <c r="E58" s="33">
        <v>4324.26</v>
      </c>
      <c r="F58" s="38" t="s">
        <v>450</v>
      </c>
      <c r="G58" s="23" t="s">
        <v>217</v>
      </c>
      <c r="H58" s="23" t="s">
        <v>243</v>
      </c>
      <c r="I58" s="45" t="s">
        <v>37</v>
      </c>
    </row>
    <row r="59" spans="1:11" ht="18" customHeight="1" x14ac:dyDescent="0.15">
      <c r="A59" s="22" t="s">
        <v>223</v>
      </c>
      <c r="B59" s="24" t="s">
        <v>46</v>
      </c>
      <c r="C59" s="24" t="s">
        <v>196</v>
      </c>
      <c r="D59" s="24" t="s">
        <v>44</v>
      </c>
      <c r="E59" s="33">
        <v>908.75</v>
      </c>
      <c r="F59" s="38">
        <v>43131</v>
      </c>
      <c r="G59" s="23" t="s">
        <v>217</v>
      </c>
      <c r="H59" s="23" t="s">
        <v>243</v>
      </c>
      <c r="I59" s="45" t="s">
        <v>37</v>
      </c>
    </row>
    <row r="60" spans="1:11" ht="18" customHeight="1" x14ac:dyDescent="0.15">
      <c r="A60" s="22" t="s">
        <v>285</v>
      </c>
      <c r="B60" s="24" t="s">
        <v>61</v>
      </c>
      <c r="C60" s="24" t="s">
        <v>167</v>
      </c>
      <c r="D60" s="24" t="s">
        <v>44</v>
      </c>
      <c r="E60" s="33">
        <v>2890.8</v>
      </c>
      <c r="F60" s="38">
        <v>25799</v>
      </c>
      <c r="G60" s="23" t="s">
        <v>228</v>
      </c>
      <c r="H60" s="23" t="s">
        <v>243</v>
      </c>
      <c r="I60" s="45" t="s">
        <v>66</v>
      </c>
    </row>
  </sheetData>
  <phoneticPr fontId="6"/>
  <pageMargins left="0.9055118110236221" right="0.51181102362204722" top="0.74803149606299213" bottom="0.74803149606299213" header="0.31496062992125984" footer="0.31496062992125984"/>
  <pageSetup paperSize="9" scale="91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Z40"/>
  <sheetViews>
    <sheetView workbookViewId="0">
      <selection activeCell="AC17" sqref="AC17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67</v>
      </c>
      <c r="B1" s="3"/>
      <c r="C1" s="3"/>
      <c r="O1" s="7"/>
    </row>
    <row r="2" spans="1:26" ht="18.95" customHeight="1" x14ac:dyDescent="0.15">
      <c r="A2" s="64" t="s">
        <v>0</v>
      </c>
      <c r="B2" s="65"/>
      <c r="C2" s="65"/>
      <c r="D2" s="66"/>
      <c r="E2" s="4" t="s">
        <v>126</v>
      </c>
      <c r="F2" s="91" t="str">
        <f>別紙!B11</f>
        <v>東三川寿の家</v>
      </c>
      <c r="G2" s="92"/>
      <c r="H2" s="92"/>
      <c r="I2" s="92"/>
      <c r="J2" s="92"/>
      <c r="K2" s="92"/>
      <c r="L2" s="92"/>
      <c r="M2" s="92"/>
      <c r="N2" s="93"/>
      <c r="O2" s="7"/>
      <c r="P2" s="95" t="s">
        <v>16</v>
      </c>
      <c r="Q2" s="95"/>
      <c r="R2" s="95"/>
      <c r="S2" s="95"/>
      <c r="T2" s="95"/>
      <c r="U2" s="95"/>
      <c r="V2" s="95"/>
      <c r="W2" s="95"/>
      <c r="X2" s="95"/>
      <c r="Y2" s="95"/>
      <c r="Z2" s="95"/>
    </row>
    <row r="3" spans="1:26" ht="18.95" customHeight="1" x14ac:dyDescent="0.15">
      <c r="A3" s="64" t="s">
        <v>65</v>
      </c>
      <c r="B3" s="65"/>
      <c r="C3" s="65"/>
      <c r="D3" s="66"/>
      <c r="E3" s="96" t="str">
        <f>別紙!C11</f>
        <v>東三川1313番地</v>
      </c>
      <c r="F3" s="92"/>
      <c r="G3" s="92"/>
      <c r="H3" s="92"/>
      <c r="I3" s="92"/>
      <c r="J3" s="92"/>
      <c r="K3" s="92"/>
      <c r="L3" s="92"/>
      <c r="M3" s="92"/>
      <c r="N3" s="93"/>
      <c r="O3" s="7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</row>
    <row r="4" spans="1:26" ht="18.95" customHeight="1" x14ac:dyDescent="0.15">
      <c r="A4" s="80" t="s">
        <v>129</v>
      </c>
      <c r="B4" s="80"/>
      <c r="C4" s="80"/>
      <c r="D4" s="80"/>
      <c r="E4" s="96" t="str">
        <f>別紙!D11</f>
        <v>木造</v>
      </c>
      <c r="F4" s="92"/>
      <c r="G4" s="92"/>
      <c r="H4" s="92"/>
      <c r="I4" s="92"/>
      <c r="J4" s="92"/>
      <c r="K4" s="92"/>
      <c r="L4" s="92"/>
      <c r="M4" s="92"/>
      <c r="N4" s="93"/>
      <c r="O4" s="7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</row>
    <row r="5" spans="1:26" ht="18.95" customHeight="1" x14ac:dyDescent="0.15">
      <c r="A5" s="80" t="s">
        <v>43</v>
      </c>
      <c r="B5" s="80"/>
      <c r="C5" s="80"/>
      <c r="D5" s="80"/>
      <c r="E5" s="97">
        <f>別紙!E11</f>
        <v>107.39</v>
      </c>
      <c r="F5" s="98"/>
      <c r="G5" s="98"/>
      <c r="H5" s="98"/>
      <c r="I5" s="98"/>
      <c r="J5" s="98"/>
      <c r="K5" s="98"/>
      <c r="L5" s="98"/>
      <c r="M5" s="98"/>
      <c r="N5" s="99"/>
      <c r="O5" s="7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</row>
    <row r="6" spans="1:26" ht="18.95" customHeight="1" x14ac:dyDescent="0.15">
      <c r="A6" s="80" t="s">
        <v>13</v>
      </c>
      <c r="B6" s="80"/>
      <c r="C6" s="80"/>
      <c r="D6" s="80"/>
      <c r="E6" s="100">
        <f>別紙!F11</f>
        <v>22886</v>
      </c>
      <c r="F6" s="101"/>
      <c r="G6" s="101"/>
      <c r="H6" s="101"/>
      <c r="I6" s="101"/>
      <c r="J6" s="101"/>
      <c r="K6" s="101"/>
      <c r="L6" s="101"/>
      <c r="M6" s="101"/>
      <c r="N6" s="102"/>
      <c r="O6" s="7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</row>
    <row r="7" spans="1:26" ht="18.95" customHeight="1" x14ac:dyDescent="0.15">
      <c r="A7" s="80" t="s">
        <v>4</v>
      </c>
      <c r="B7" s="80"/>
      <c r="C7" s="80"/>
      <c r="D7" s="80"/>
      <c r="E7" s="96" t="str">
        <f>別紙!G11</f>
        <v>総務課</v>
      </c>
      <c r="F7" s="92"/>
      <c r="G7" s="92"/>
      <c r="H7" s="92"/>
      <c r="I7" s="92"/>
      <c r="J7" s="92"/>
      <c r="K7" s="92"/>
      <c r="L7" s="92"/>
      <c r="M7" s="92"/>
      <c r="N7" s="93"/>
      <c r="O7" s="7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</row>
    <row r="8" spans="1:26" ht="18.95" customHeight="1" x14ac:dyDescent="0.15">
      <c r="A8" s="64" t="s">
        <v>8</v>
      </c>
      <c r="B8" s="65"/>
      <c r="C8" s="65"/>
      <c r="D8" s="66"/>
      <c r="E8" s="96" t="str">
        <f>別紙!H11</f>
        <v>自治区管理</v>
      </c>
      <c r="F8" s="92"/>
      <c r="G8" s="92"/>
      <c r="H8" s="92"/>
      <c r="I8" s="92"/>
      <c r="J8" s="92"/>
      <c r="K8" s="92"/>
      <c r="L8" s="92"/>
      <c r="M8" s="92"/>
      <c r="N8" s="93"/>
      <c r="O8" s="7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</row>
    <row r="9" spans="1:26" ht="18.95" customHeight="1" x14ac:dyDescent="0.15"/>
    <row r="10" spans="1:26" ht="18.95" customHeight="1" x14ac:dyDescent="0.15">
      <c r="A10" s="2" t="s">
        <v>70</v>
      </c>
      <c r="D10" s="3"/>
      <c r="E10" s="3"/>
      <c r="F10" s="3"/>
      <c r="G10" s="3"/>
      <c r="K10" s="3"/>
      <c r="O10" s="3"/>
      <c r="S10" s="3"/>
      <c r="W10" s="3"/>
      <c r="Z10" s="8" t="s">
        <v>57</v>
      </c>
    </row>
    <row r="11" spans="1:26" ht="18.95" customHeight="1" x14ac:dyDescent="0.15">
      <c r="A11" s="80"/>
      <c r="B11" s="80"/>
      <c r="C11" s="80"/>
      <c r="D11" s="80"/>
      <c r="E11" s="80"/>
      <c r="F11" s="80"/>
      <c r="G11" s="80"/>
      <c r="H11" s="80"/>
      <c r="I11" s="80"/>
      <c r="J11" s="80"/>
      <c r="K11" s="80" t="s">
        <v>5</v>
      </c>
      <c r="L11" s="80"/>
      <c r="M11" s="80"/>
      <c r="N11" s="80"/>
      <c r="O11" s="80" t="s">
        <v>15</v>
      </c>
      <c r="P11" s="80"/>
      <c r="Q11" s="80"/>
      <c r="R11" s="80"/>
      <c r="S11" s="80" t="s">
        <v>365</v>
      </c>
      <c r="T11" s="80"/>
      <c r="U11" s="80"/>
      <c r="V11" s="80"/>
      <c r="W11" s="80" t="s">
        <v>500</v>
      </c>
      <c r="X11" s="80"/>
      <c r="Y11" s="80"/>
      <c r="Z11" s="80"/>
    </row>
    <row r="12" spans="1:26" ht="18.95" customHeight="1" x14ac:dyDescent="0.15">
      <c r="A12" s="94" t="s">
        <v>10</v>
      </c>
      <c r="B12" s="94"/>
      <c r="C12" s="94" t="s">
        <v>18</v>
      </c>
      <c r="D12" s="94"/>
      <c r="E12" s="94"/>
      <c r="F12" s="94"/>
      <c r="G12" s="94"/>
      <c r="H12" s="94"/>
      <c r="I12" s="94"/>
      <c r="J12" s="94"/>
      <c r="K12" s="70">
        <v>0</v>
      </c>
      <c r="L12" s="70"/>
      <c r="M12" s="70"/>
      <c r="N12" s="70"/>
      <c r="O12" s="70">
        <v>0</v>
      </c>
      <c r="P12" s="70"/>
      <c r="Q12" s="70"/>
      <c r="R12" s="70"/>
      <c r="S12" s="70">
        <v>0</v>
      </c>
      <c r="T12" s="70"/>
      <c r="U12" s="70"/>
      <c r="V12" s="70"/>
      <c r="W12" s="70">
        <f t="shared" ref="W12:W24" si="0">(K12+O12+S12)/3</f>
        <v>0</v>
      </c>
      <c r="X12" s="70"/>
      <c r="Y12" s="70"/>
      <c r="Z12" s="70"/>
    </row>
    <row r="13" spans="1:26" ht="18.95" customHeight="1" x14ac:dyDescent="0.15">
      <c r="A13" s="79"/>
      <c r="B13" s="79"/>
      <c r="C13" s="79" t="s">
        <v>20</v>
      </c>
      <c r="D13" s="79"/>
      <c r="E13" s="79"/>
      <c r="F13" s="79"/>
      <c r="G13" s="79"/>
      <c r="H13" s="79"/>
      <c r="I13" s="79"/>
      <c r="J13" s="79"/>
      <c r="K13" s="70">
        <v>0</v>
      </c>
      <c r="L13" s="70"/>
      <c r="M13" s="70"/>
      <c r="N13" s="70"/>
      <c r="O13" s="70">
        <v>0</v>
      </c>
      <c r="P13" s="70"/>
      <c r="Q13" s="70"/>
      <c r="R13" s="70"/>
      <c r="S13" s="70">
        <v>0</v>
      </c>
      <c r="T13" s="70"/>
      <c r="U13" s="70"/>
      <c r="V13" s="70"/>
      <c r="W13" s="70">
        <f t="shared" si="0"/>
        <v>0</v>
      </c>
      <c r="X13" s="70"/>
      <c r="Y13" s="70"/>
      <c r="Z13" s="70"/>
    </row>
    <row r="14" spans="1:26" ht="18.95" customHeight="1" x14ac:dyDescent="0.15">
      <c r="A14" s="79"/>
      <c r="B14" s="79"/>
      <c r="C14" s="79" t="s">
        <v>6</v>
      </c>
      <c r="D14" s="79"/>
      <c r="E14" s="79"/>
      <c r="F14" s="79"/>
      <c r="G14" s="79"/>
      <c r="H14" s="79"/>
      <c r="I14" s="79"/>
      <c r="J14" s="79"/>
      <c r="K14" s="70">
        <v>0</v>
      </c>
      <c r="L14" s="70"/>
      <c r="M14" s="70"/>
      <c r="N14" s="70"/>
      <c r="O14" s="70">
        <v>0</v>
      </c>
      <c r="P14" s="70"/>
      <c r="Q14" s="70"/>
      <c r="R14" s="70"/>
      <c r="S14" s="70">
        <v>0</v>
      </c>
      <c r="T14" s="70"/>
      <c r="U14" s="70"/>
      <c r="V14" s="70"/>
      <c r="W14" s="70">
        <f t="shared" si="0"/>
        <v>0</v>
      </c>
      <c r="X14" s="70"/>
      <c r="Y14" s="70"/>
      <c r="Z14" s="70"/>
    </row>
    <row r="15" spans="1:26" ht="18.95" customHeight="1" x14ac:dyDescent="0.15">
      <c r="A15" s="79"/>
      <c r="B15" s="79"/>
      <c r="C15" s="79" t="s">
        <v>25</v>
      </c>
      <c r="D15" s="79"/>
      <c r="E15" s="79"/>
      <c r="F15" s="79"/>
      <c r="G15" s="79"/>
      <c r="H15" s="79"/>
      <c r="I15" s="79"/>
      <c r="J15" s="79"/>
      <c r="K15" s="70">
        <f>SUM(K12:N14)</f>
        <v>0</v>
      </c>
      <c r="L15" s="70"/>
      <c r="M15" s="70"/>
      <c r="N15" s="70"/>
      <c r="O15" s="70">
        <f>SUM(O12:R14)</f>
        <v>0</v>
      </c>
      <c r="P15" s="70"/>
      <c r="Q15" s="70"/>
      <c r="R15" s="70"/>
      <c r="S15" s="70">
        <f>SUM(S12:V14)</f>
        <v>0</v>
      </c>
      <c r="T15" s="70"/>
      <c r="U15" s="70"/>
      <c r="V15" s="70"/>
      <c r="W15" s="70">
        <f t="shared" si="0"/>
        <v>0</v>
      </c>
      <c r="X15" s="70"/>
      <c r="Y15" s="70"/>
      <c r="Z15" s="70"/>
    </row>
    <row r="16" spans="1:26" ht="18.95" customHeight="1" x14ac:dyDescent="0.15">
      <c r="A16" s="79" t="s">
        <v>1</v>
      </c>
      <c r="B16" s="79"/>
      <c r="C16" s="85" t="s">
        <v>29</v>
      </c>
      <c r="D16" s="86"/>
      <c r="E16" s="86"/>
      <c r="F16" s="87"/>
      <c r="G16" s="82" t="s">
        <v>30</v>
      </c>
      <c r="H16" s="83"/>
      <c r="I16" s="83"/>
      <c r="J16" s="84"/>
      <c r="K16" s="70">
        <v>0</v>
      </c>
      <c r="L16" s="70"/>
      <c r="M16" s="70"/>
      <c r="N16" s="70"/>
      <c r="O16" s="70">
        <v>0</v>
      </c>
      <c r="P16" s="70"/>
      <c r="Q16" s="70"/>
      <c r="R16" s="70"/>
      <c r="S16" s="70">
        <v>0</v>
      </c>
      <c r="T16" s="70"/>
      <c r="U16" s="70"/>
      <c r="V16" s="70"/>
      <c r="W16" s="70">
        <f t="shared" si="0"/>
        <v>0</v>
      </c>
      <c r="X16" s="70"/>
      <c r="Y16" s="70"/>
      <c r="Z16" s="70"/>
    </row>
    <row r="17" spans="1:26" ht="18.95" customHeight="1" x14ac:dyDescent="0.15">
      <c r="A17" s="79"/>
      <c r="B17" s="79"/>
      <c r="C17" s="88"/>
      <c r="D17" s="89"/>
      <c r="E17" s="89"/>
      <c r="F17" s="90"/>
      <c r="G17" s="82" t="s">
        <v>34</v>
      </c>
      <c r="H17" s="83"/>
      <c r="I17" s="83"/>
      <c r="J17" s="84"/>
      <c r="K17" s="70">
        <v>0</v>
      </c>
      <c r="L17" s="70"/>
      <c r="M17" s="70"/>
      <c r="N17" s="70"/>
      <c r="O17" s="70">
        <v>0</v>
      </c>
      <c r="P17" s="70"/>
      <c r="Q17" s="70"/>
      <c r="R17" s="70"/>
      <c r="S17" s="70">
        <v>0</v>
      </c>
      <c r="T17" s="70"/>
      <c r="U17" s="70"/>
      <c r="V17" s="70"/>
      <c r="W17" s="70">
        <f t="shared" si="0"/>
        <v>0</v>
      </c>
      <c r="X17" s="70"/>
      <c r="Y17" s="70"/>
      <c r="Z17" s="70"/>
    </row>
    <row r="18" spans="1:26" ht="18.95" customHeight="1" x14ac:dyDescent="0.15">
      <c r="A18" s="79"/>
      <c r="B18" s="79"/>
      <c r="C18" s="88"/>
      <c r="D18" s="89"/>
      <c r="E18" s="89"/>
      <c r="F18" s="90"/>
      <c r="G18" s="82" t="s">
        <v>39</v>
      </c>
      <c r="H18" s="83"/>
      <c r="I18" s="83"/>
      <c r="J18" s="84"/>
      <c r="K18" s="70">
        <v>0</v>
      </c>
      <c r="L18" s="70"/>
      <c r="M18" s="70"/>
      <c r="N18" s="70"/>
      <c r="O18" s="70">
        <v>0</v>
      </c>
      <c r="P18" s="70"/>
      <c r="Q18" s="70"/>
      <c r="R18" s="70"/>
      <c r="S18" s="70">
        <v>0</v>
      </c>
      <c r="T18" s="70"/>
      <c r="U18" s="70"/>
      <c r="V18" s="70"/>
      <c r="W18" s="70">
        <f t="shared" si="0"/>
        <v>0</v>
      </c>
      <c r="X18" s="70"/>
      <c r="Y18" s="70"/>
      <c r="Z18" s="70"/>
    </row>
    <row r="19" spans="1:26" ht="18.95" customHeight="1" x14ac:dyDescent="0.15">
      <c r="A19" s="79"/>
      <c r="B19" s="79"/>
      <c r="C19" s="88"/>
      <c r="D19" s="89"/>
      <c r="E19" s="89"/>
      <c r="F19" s="90"/>
      <c r="G19" s="82" t="s">
        <v>45</v>
      </c>
      <c r="H19" s="83"/>
      <c r="I19" s="83"/>
      <c r="J19" s="84"/>
      <c r="K19" s="70">
        <v>0</v>
      </c>
      <c r="L19" s="70"/>
      <c r="M19" s="70"/>
      <c r="N19" s="70"/>
      <c r="O19" s="70">
        <v>0</v>
      </c>
      <c r="P19" s="70"/>
      <c r="Q19" s="70"/>
      <c r="R19" s="70"/>
      <c r="S19" s="70">
        <v>0</v>
      </c>
      <c r="T19" s="70"/>
      <c r="U19" s="70"/>
      <c r="V19" s="70"/>
      <c r="W19" s="70">
        <f t="shared" si="0"/>
        <v>0</v>
      </c>
      <c r="X19" s="70"/>
      <c r="Y19" s="70"/>
      <c r="Z19" s="70"/>
    </row>
    <row r="20" spans="1:26" ht="18.95" customHeight="1" x14ac:dyDescent="0.15">
      <c r="A20" s="79"/>
      <c r="B20" s="79"/>
      <c r="C20" s="79" t="s">
        <v>47</v>
      </c>
      <c r="D20" s="79"/>
      <c r="E20" s="79"/>
      <c r="F20" s="79"/>
      <c r="G20" s="79"/>
      <c r="H20" s="79"/>
      <c r="I20" s="79"/>
      <c r="J20" s="79"/>
      <c r="K20" s="70">
        <v>0</v>
      </c>
      <c r="L20" s="70"/>
      <c r="M20" s="70"/>
      <c r="N20" s="70"/>
      <c r="O20" s="70">
        <v>0</v>
      </c>
      <c r="P20" s="70"/>
      <c r="Q20" s="70"/>
      <c r="R20" s="70"/>
      <c r="S20" s="70">
        <v>0</v>
      </c>
      <c r="T20" s="70"/>
      <c r="U20" s="70"/>
      <c r="V20" s="70"/>
      <c r="W20" s="70">
        <f t="shared" si="0"/>
        <v>0</v>
      </c>
      <c r="X20" s="70"/>
      <c r="Y20" s="70"/>
      <c r="Z20" s="70"/>
    </row>
    <row r="21" spans="1:26" ht="18.95" customHeight="1" x14ac:dyDescent="0.15">
      <c r="A21" s="79"/>
      <c r="B21" s="79"/>
      <c r="C21" s="81" t="s">
        <v>62</v>
      </c>
      <c r="D21" s="81"/>
      <c r="E21" s="81"/>
      <c r="F21" s="81"/>
      <c r="G21" s="81"/>
      <c r="H21" s="81"/>
      <c r="I21" s="81"/>
      <c r="J21" s="81"/>
      <c r="K21" s="70">
        <v>0</v>
      </c>
      <c r="L21" s="70"/>
      <c r="M21" s="70"/>
      <c r="N21" s="70"/>
      <c r="O21" s="70">
        <v>0</v>
      </c>
      <c r="P21" s="70"/>
      <c r="Q21" s="70"/>
      <c r="R21" s="70"/>
      <c r="S21" s="70">
        <v>0</v>
      </c>
      <c r="T21" s="70"/>
      <c r="U21" s="70"/>
      <c r="V21" s="70"/>
      <c r="W21" s="70">
        <f t="shared" si="0"/>
        <v>0</v>
      </c>
      <c r="X21" s="70"/>
      <c r="Y21" s="70"/>
      <c r="Z21" s="70"/>
    </row>
    <row r="22" spans="1:26" ht="18.95" customHeight="1" x14ac:dyDescent="0.15">
      <c r="A22" s="79"/>
      <c r="B22" s="79"/>
      <c r="C22" s="79" t="s">
        <v>50</v>
      </c>
      <c r="D22" s="79"/>
      <c r="E22" s="79"/>
      <c r="F22" s="79"/>
      <c r="G22" s="79"/>
      <c r="H22" s="79"/>
      <c r="I22" s="79"/>
      <c r="J22" s="79"/>
      <c r="K22" s="70">
        <v>0</v>
      </c>
      <c r="L22" s="70"/>
      <c r="M22" s="70"/>
      <c r="N22" s="70"/>
      <c r="O22" s="70">
        <v>0</v>
      </c>
      <c r="P22" s="70"/>
      <c r="Q22" s="70"/>
      <c r="R22" s="70"/>
      <c r="S22" s="70">
        <v>0</v>
      </c>
      <c r="T22" s="70"/>
      <c r="U22" s="70"/>
      <c r="V22" s="70"/>
      <c r="W22" s="70">
        <f t="shared" si="0"/>
        <v>0</v>
      </c>
      <c r="X22" s="70"/>
      <c r="Y22" s="70"/>
      <c r="Z22" s="70"/>
    </row>
    <row r="23" spans="1:26" ht="18.95" customHeight="1" x14ac:dyDescent="0.15">
      <c r="A23" s="79"/>
      <c r="B23" s="79"/>
      <c r="C23" s="79" t="s">
        <v>54</v>
      </c>
      <c r="D23" s="79"/>
      <c r="E23" s="79"/>
      <c r="F23" s="79"/>
      <c r="G23" s="79"/>
      <c r="H23" s="79"/>
      <c r="I23" s="79"/>
      <c r="J23" s="79"/>
      <c r="K23" s="70">
        <v>0</v>
      </c>
      <c r="L23" s="70"/>
      <c r="M23" s="70"/>
      <c r="N23" s="70"/>
      <c r="O23" s="70">
        <v>0</v>
      </c>
      <c r="P23" s="70"/>
      <c r="Q23" s="70"/>
      <c r="R23" s="70"/>
      <c r="S23" s="70">
        <v>0</v>
      </c>
      <c r="T23" s="70"/>
      <c r="U23" s="70"/>
      <c r="V23" s="70"/>
      <c r="W23" s="70">
        <f t="shared" si="0"/>
        <v>0</v>
      </c>
      <c r="X23" s="70"/>
      <c r="Y23" s="70"/>
      <c r="Z23" s="70"/>
    </row>
    <row r="24" spans="1:26" ht="18.95" customHeight="1" x14ac:dyDescent="0.15">
      <c r="A24" s="79"/>
      <c r="B24" s="79"/>
      <c r="C24" s="79" t="s">
        <v>25</v>
      </c>
      <c r="D24" s="79"/>
      <c r="E24" s="79"/>
      <c r="F24" s="79"/>
      <c r="G24" s="79"/>
      <c r="H24" s="79"/>
      <c r="I24" s="79"/>
      <c r="J24" s="79"/>
      <c r="K24" s="70">
        <f>SUM(K16:N23)</f>
        <v>0</v>
      </c>
      <c r="L24" s="70"/>
      <c r="M24" s="70"/>
      <c r="N24" s="70"/>
      <c r="O24" s="70">
        <f>SUM(O16:R23)</f>
        <v>0</v>
      </c>
      <c r="P24" s="70"/>
      <c r="Q24" s="70"/>
      <c r="R24" s="70"/>
      <c r="S24" s="70">
        <f>SUM(S16:V23)</f>
        <v>0</v>
      </c>
      <c r="T24" s="70"/>
      <c r="U24" s="70"/>
      <c r="V24" s="70"/>
      <c r="W24" s="70">
        <f t="shared" si="0"/>
        <v>0</v>
      </c>
      <c r="X24" s="70"/>
      <c r="Y24" s="70"/>
      <c r="Z24" s="70"/>
    </row>
    <row r="25" spans="1:26" ht="18.95" customHeight="1" x14ac:dyDescent="0.15"/>
    <row r="26" spans="1:26" ht="18.95" customHeight="1" x14ac:dyDescent="0.15">
      <c r="A26" s="2" t="s">
        <v>72</v>
      </c>
      <c r="D26" s="3"/>
      <c r="E26" s="3"/>
      <c r="F26" s="3"/>
      <c r="G26" s="3"/>
    </row>
    <row r="27" spans="1:26" ht="18.95" customHeight="1" x14ac:dyDescent="0.15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 t="s">
        <v>5</v>
      </c>
      <c r="L27" s="80"/>
      <c r="M27" s="80"/>
      <c r="N27" s="80"/>
      <c r="O27" s="80" t="s">
        <v>15</v>
      </c>
      <c r="P27" s="80"/>
      <c r="Q27" s="80"/>
      <c r="R27" s="80"/>
      <c r="S27" s="80" t="s">
        <v>365</v>
      </c>
      <c r="T27" s="80"/>
      <c r="U27" s="80"/>
      <c r="V27" s="80"/>
      <c r="W27" s="80" t="s">
        <v>500</v>
      </c>
      <c r="X27" s="80"/>
      <c r="Y27" s="80"/>
      <c r="Z27" s="80"/>
    </row>
    <row r="28" spans="1:26" ht="18.95" customHeight="1" x14ac:dyDescent="0.15">
      <c r="A28" s="137"/>
      <c r="B28" s="137"/>
      <c r="C28" s="137"/>
      <c r="D28" s="137"/>
      <c r="E28" s="137"/>
      <c r="F28" s="137"/>
      <c r="G28" s="137"/>
      <c r="H28" s="137"/>
      <c r="I28" s="137"/>
      <c r="J28" s="137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>
        <f>(K28+O28+S28)/3</f>
        <v>0</v>
      </c>
      <c r="X28" s="70"/>
      <c r="Y28" s="70"/>
      <c r="Z28" s="70"/>
    </row>
    <row r="29" spans="1:26" ht="18.95" customHeight="1" x14ac:dyDescent="0.15"/>
    <row r="30" spans="1:26" ht="18.95" customHeight="1" x14ac:dyDescent="0.15">
      <c r="A30" s="2" t="s">
        <v>216</v>
      </c>
    </row>
    <row r="31" spans="1:26" ht="18.95" customHeight="1" x14ac:dyDescent="0.15">
      <c r="A31" s="64" t="s">
        <v>80</v>
      </c>
      <c r="B31" s="65"/>
      <c r="C31" s="65"/>
      <c r="D31" s="66"/>
      <c r="E31" s="64" t="s">
        <v>78</v>
      </c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6"/>
      <c r="W31" s="64" t="s">
        <v>84</v>
      </c>
      <c r="X31" s="65"/>
      <c r="Y31" s="65"/>
      <c r="Z31" s="66"/>
    </row>
    <row r="32" spans="1:26" ht="18.95" customHeight="1" x14ac:dyDescent="0.15">
      <c r="A32" s="60"/>
      <c r="B32" s="60"/>
      <c r="C32" s="60"/>
      <c r="D32" s="60"/>
      <c r="E32" s="67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9"/>
      <c r="W32" s="70"/>
      <c r="X32" s="70"/>
      <c r="Y32" s="70"/>
      <c r="Z32" s="70"/>
    </row>
    <row r="33" spans="1:26" ht="18.95" customHeight="1" x14ac:dyDescent="0.15">
      <c r="A33" s="60"/>
      <c r="B33" s="60"/>
      <c r="C33" s="60"/>
      <c r="D33" s="60"/>
      <c r="E33" s="67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9"/>
      <c r="W33" s="70"/>
      <c r="X33" s="70"/>
      <c r="Y33" s="70"/>
      <c r="Z33" s="70"/>
    </row>
    <row r="34" spans="1:26" ht="18.95" customHeight="1" x14ac:dyDescent="0.15">
      <c r="A34" s="60"/>
      <c r="B34" s="60"/>
      <c r="C34" s="60"/>
      <c r="D34" s="60"/>
      <c r="E34" s="67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9"/>
      <c r="W34" s="70"/>
      <c r="X34" s="70"/>
      <c r="Y34" s="70"/>
      <c r="Z34" s="70"/>
    </row>
    <row r="35" spans="1:26" ht="18.95" customHeight="1" x14ac:dyDescent="0.15"/>
    <row r="36" spans="1:26" ht="18.95" customHeight="1" x14ac:dyDescent="0.15">
      <c r="A36" s="2" t="s">
        <v>242</v>
      </c>
    </row>
    <row r="37" spans="1:26" ht="18.95" customHeight="1" x14ac:dyDescent="0.15">
      <c r="A37" s="64" t="s">
        <v>80</v>
      </c>
      <c r="B37" s="65"/>
      <c r="C37" s="65"/>
      <c r="D37" s="66"/>
      <c r="E37" s="64" t="s">
        <v>78</v>
      </c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6"/>
    </row>
    <row r="38" spans="1:26" ht="18.95" customHeight="1" x14ac:dyDescent="0.15">
      <c r="A38" s="60"/>
      <c r="B38" s="60"/>
      <c r="C38" s="60"/>
      <c r="D38" s="60"/>
      <c r="E38" s="71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3"/>
    </row>
    <row r="39" spans="1:26" ht="18.95" customHeight="1" x14ac:dyDescent="0.15">
      <c r="A39" s="60"/>
      <c r="B39" s="60"/>
      <c r="C39" s="60"/>
      <c r="D39" s="60"/>
      <c r="E39" s="71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3"/>
    </row>
    <row r="40" spans="1:26" ht="18.95" customHeight="1" x14ac:dyDescent="0.15">
      <c r="A40" s="71"/>
      <c r="B40" s="72"/>
      <c r="C40" s="72"/>
      <c r="D40" s="73"/>
      <c r="E40" s="71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3"/>
    </row>
  </sheetData>
  <mergeCells count="118">
    <mergeCell ref="A39:D39"/>
    <mergeCell ref="E39:Z39"/>
    <mergeCell ref="A40:D40"/>
    <mergeCell ref="E40:Z40"/>
    <mergeCell ref="A12:B15"/>
    <mergeCell ref="C16:F19"/>
    <mergeCell ref="P2:Z8"/>
    <mergeCell ref="A16:B24"/>
    <mergeCell ref="A33:D33"/>
    <mergeCell ref="E33:V33"/>
    <mergeCell ref="W33:Z33"/>
    <mergeCell ref="A34:D34"/>
    <mergeCell ref="E34:V34"/>
    <mergeCell ref="W34:Z34"/>
    <mergeCell ref="A37:D37"/>
    <mergeCell ref="E37:Z37"/>
    <mergeCell ref="A38:D38"/>
    <mergeCell ref="E38:Z38"/>
    <mergeCell ref="A28:J28"/>
    <mergeCell ref="K28:N28"/>
    <mergeCell ref="O28:R28"/>
    <mergeCell ref="S28:V28"/>
    <mergeCell ref="W28:Z28"/>
    <mergeCell ref="A31:D31"/>
    <mergeCell ref="E31:V31"/>
    <mergeCell ref="W31:Z31"/>
    <mergeCell ref="A32:D32"/>
    <mergeCell ref="E32:V32"/>
    <mergeCell ref="W32:Z32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G18:J18"/>
    <mergeCell ref="K18:N18"/>
    <mergeCell ref="O18:R18"/>
    <mergeCell ref="S18:V18"/>
    <mergeCell ref="W18:Z18"/>
    <mergeCell ref="G19:J19"/>
    <mergeCell ref="K19:N19"/>
    <mergeCell ref="O19:R19"/>
    <mergeCell ref="S19:V19"/>
    <mergeCell ref="W19:Z19"/>
    <mergeCell ref="G16:J16"/>
    <mergeCell ref="K16:N16"/>
    <mergeCell ref="O16:R16"/>
    <mergeCell ref="S16:V16"/>
    <mergeCell ref="W16:Z16"/>
    <mergeCell ref="G17:J17"/>
    <mergeCell ref="K17:N17"/>
    <mergeCell ref="O17:R17"/>
    <mergeCell ref="S17:V17"/>
    <mergeCell ref="W17:Z17"/>
    <mergeCell ref="C14:J14"/>
    <mergeCell ref="K14:N14"/>
    <mergeCell ref="O14:R14"/>
    <mergeCell ref="S14:V14"/>
    <mergeCell ref="W14:Z14"/>
    <mergeCell ref="C15:J15"/>
    <mergeCell ref="K15:N15"/>
    <mergeCell ref="O15:R15"/>
    <mergeCell ref="S15:V15"/>
    <mergeCell ref="W15:Z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A7:D7"/>
    <mergeCell ref="E7:N7"/>
    <mergeCell ref="A8:D8"/>
    <mergeCell ref="E8:N8"/>
    <mergeCell ref="A11:J11"/>
    <mergeCell ref="K11:N11"/>
    <mergeCell ref="O11:R11"/>
    <mergeCell ref="S11:V11"/>
    <mergeCell ref="W11:Z11"/>
    <mergeCell ref="A2:D2"/>
    <mergeCell ref="F2:N2"/>
    <mergeCell ref="A3:D3"/>
    <mergeCell ref="E3:N3"/>
    <mergeCell ref="A4:D4"/>
    <mergeCell ref="E4:N4"/>
    <mergeCell ref="A5:D5"/>
    <mergeCell ref="E5:N5"/>
    <mergeCell ref="A6:D6"/>
    <mergeCell ref="E6:N6"/>
  </mergeCells>
  <phoneticPr fontId="6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Z40"/>
  <sheetViews>
    <sheetView workbookViewId="0">
      <selection activeCell="AC17" sqref="AC17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67</v>
      </c>
      <c r="B1" s="3"/>
      <c r="C1" s="3"/>
      <c r="O1" s="7"/>
    </row>
    <row r="2" spans="1:26" ht="18.95" customHeight="1" x14ac:dyDescent="0.15">
      <c r="A2" s="64" t="s">
        <v>0</v>
      </c>
      <c r="B2" s="65"/>
      <c r="C2" s="65"/>
      <c r="D2" s="66"/>
      <c r="E2" s="4" t="s">
        <v>258</v>
      </c>
      <c r="F2" s="91" t="str">
        <f>別紙!B12</f>
        <v>由仁２区会館（旧法務局）</v>
      </c>
      <c r="G2" s="92"/>
      <c r="H2" s="92"/>
      <c r="I2" s="92"/>
      <c r="J2" s="92"/>
      <c r="K2" s="92"/>
      <c r="L2" s="92"/>
      <c r="M2" s="92"/>
      <c r="N2" s="93"/>
      <c r="O2" s="7"/>
      <c r="P2" s="95" t="s">
        <v>16</v>
      </c>
      <c r="Q2" s="95"/>
      <c r="R2" s="95"/>
      <c r="S2" s="95"/>
      <c r="T2" s="95"/>
      <c r="U2" s="95"/>
      <c r="V2" s="95"/>
      <c r="W2" s="95"/>
      <c r="X2" s="95"/>
      <c r="Y2" s="95"/>
      <c r="Z2" s="95"/>
    </row>
    <row r="3" spans="1:26" ht="18.95" customHeight="1" x14ac:dyDescent="0.15">
      <c r="A3" s="64" t="s">
        <v>65</v>
      </c>
      <c r="B3" s="65"/>
      <c r="C3" s="65"/>
      <c r="D3" s="66"/>
      <c r="E3" s="96" t="str">
        <f>別紙!C12</f>
        <v>本町216番地</v>
      </c>
      <c r="F3" s="92"/>
      <c r="G3" s="92"/>
      <c r="H3" s="92"/>
      <c r="I3" s="92"/>
      <c r="J3" s="92"/>
      <c r="K3" s="92"/>
      <c r="L3" s="92"/>
      <c r="M3" s="92"/>
      <c r="N3" s="93"/>
      <c r="O3" s="7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</row>
    <row r="4" spans="1:26" ht="18.95" customHeight="1" x14ac:dyDescent="0.15">
      <c r="A4" s="80" t="s">
        <v>129</v>
      </c>
      <c r="B4" s="80"/>
      <c r="C4" s="80"/>
      <c r="D4" s="80"/>
      <c r="E4" s="96" t="str">
        <f>別紙!D12</f>
        <v>鉄筋コンクリート</v>
      </c>
      <c r="F4" s="92"/>
      <c r="G4" s="92"/>
      <c r="H4" s="92"/>
      <c r="I4" s="92"/>
      <c r="J4" s="92"/>
      <c r="K4" s="92"/>
      <c r="L4" s="92"/>
      <c r="M4" s="92"/>
      <c r="N4" s="93"/>
      <c r="O4" s="7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</row>
    <row r="5" spans="1:26" ht="18.95" customHeight="1" x14ac:dyDescent="0.15">
      <c r="A5" s="80" t="s">
        <v>43</v>
      </c>
      <c r="B5" s="80"/>
      <c r="C5" s="80"/>
      <c r="D5" s="80"/>
      <c r="E5" s="97">
        <f>別紙!E12</f>
        <v>100.04</v>
      </c>
      <c r="F5" s="98"/>
      <c r="G5" s="98"/>
      <c r="H5" s="98"/>
      <c r="I5" s="98"/>
      <c r="J5" s="98"/>
      <c r="K5" s="98"/>
      <c r="L5" s="98"/>
      <c r="M5" s="98"/>
      <c r="N5" s="99"/>
      <c r="O5" s="7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</row>
    <row r="6" spans="1:26" ht="18.95" customHeight="1" x14ac:dyDescent="0.15">
      <c r="A6" s="80" t="s">
        <v>13</v>
      </c>
      <c r="B6" s="80"/>
      <c r="C6" s="80"/>
      <c r="D6" s="80"/>
      <c r="E6" s="100">
        <f>別紙!F12</f>
        <v>22595</v>
      </c>
      <c r="F6" s="101"/>
      <c r="G6" s="101"/>
      <c r="H6" s="101"/>
      <c r="I6" s="101"/>
      <c r="J6" s="101"/>
      <c r="K6" s="101"/>
      <c r="L6" s="101"/>
      <c r="M6" s="101"/>
      <c r="N6" s="102"/>
      <c r="O6" s="7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</row>
    <row r="7" spans="1:26" ht="18.95" customHeight="1" x14ac:dyDescent="0.15">
      <c r="A7" s="80" t="s">
        <v>4</v>
      </c>
      <c r="B7" s="80"/>
      <c r="C7" s="80"/>
      <c r="D7" s="80"/>
      <c r="E7" s="96" t="str">
        <f>別紙!G12</f>
        <v>総務課</v>
      </c>
      <c r="F7" s="92"/>
      <c r="G7" s="92"/>
      <c r="H7" s="92"/>
      <c r="I7" s="92"/>
      <c r="J7" s="92"/>
      <c r="K7" s="92"/>
      <c r="L7" s="92"/>
      <c r="M7" s="92"/>
      <c r="N7" s="93"/>
      <c r="O7" s="7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</row>
    <row r="8" spans="1:26" ht="18.95" customHeight="1" x14ac:dyDescent="0.15">
      <c r="A8" s="64" t="s">
        <v>8</v>
      </c>
      <c r="B8" s="65"/>
      <c r="C8" s="65"/>
      <c r="D8" s="66"/>
      <c r="E8" s="96" t="str">
        <f>別紙!H12</f>
        <v>自治区管理</v>
      </c>
      <c r="F8" s="92"/>
      <c r="G8" s="92"/>
      <c r="H8" s="92"/>
      <c r="I8" s="92"/>
      <c r="J8" s="92"/>
      <c r="K8" s="92"/>
      <c r="L8" s="92"/>
      <c r="M8" s="92"/>
      <c r="N8" s="93"/>
      <c r="O8" s="7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</row>
    <row r="9" spans="1:26" ht="18.95" customHeight="1" x14ac:dyDescent="0.15"/>
    <row r="10" spans="1:26" ht="18.95" customHeight="1" x14ac:dyDescent="0.15">
      <c r="A10" s="2" t="s">
        <v>70</v>
      </c>
      <c r="D10" s="3"/>
      <c r="E10" s="3"/>
      <c r="F10" s="3"/>
      <c r="G10" s="3"/>
      <c r="K10" s="3"/>
      <c r="O10" s="3"/>
      <c r="S10" s="3"/>
      <c r="W10" s="3"/>
      <c r="Z10" s="8" t="s">
        <v>57</v>
      </c>
    </row>
    <row r="11" spans="1:26" ht="18.95" customHeight="1" x14ac:dyDescent="0.15">
      <c r="A11" s="80"/>
      <c r="B11" s="80"/>
      <c r="C11" s="80"/>
      <c r="D11" s="80"/>
      <c r="E11" s="80"/>
      <c r="F11" s="80"/>
      <c r="G11" s="80"/>
      <c r="H11" s="80"/>
      <c r="I11" s="80"/>
      <c r="J11" s="80"/>
      <c r="K11" s="80" t="s">
        <v>5</v>
      </c>
      <c r="L11" s="80"/>
      <c r="M11" s="80"/>
      <c r="N11" s="80"/>
      <c r="O11" s="80" t="s">
        <v>15</v>
      </c>
      <c r="P11" s="80"/>
      <c r="Q11" s="80"/>
      <c r="R11" s="80"/>
      <c r="S11" s="80" t="s">
        <v>365</v>
      </c>
      <c r="T11" s="80"/>
      <c r="U11" s="80"/>
      <c r="V11" s="80"/>
      <c r="W11" s="80" t="s">
        <v>500</v>
      </c>
      <c r="X11" s="80"/>
      <c r="Y11" s="80"/>
      <c r="Z11" s="80"/>
    </row>
    <row r="12" spans="1:26" ht="18.95" customHeight="1" x14ac:dyDescent="0.15">
      <c r="A12" s="94" t="s">
        <v>10</v>
      </c>
      <c r="B12" s="94"/>
      <c r="C12" s="94" t="s">
        <v>18</v>
      </c>
      <c r="D12" s="94"/>
      <c r="E12" s="94"/>
      <c r="F12" s="94"/>
      <c r="G12" s="94"/>
      <c r="H12" s="94"/>
      <c r="I12" s="94"/>
      <c r="J12" s="94"/>
      <c r="K12" s="70">
        <v>0</v>
      </c>
      <c r="L12" s="70"/>
      <c r="M12" s="70"/>
      <c r="N12" s="70"/>
      <c r="O12" s="70">
        <v>0</v>
      </c>
      <c r="P12" s="70"/>
      <c r="Q12" s="70"/>
      <c r="R12" s="70"/>
      <c r="S12" s="70">
        <v>0</v>
      </c>
      <c r="T12" s="70"/>
      <c r="U12" s="70"/>
      <c r="V12" s="70"/>
      <c r="W12" s="70">
        <f t="shared" ref="W12:W24" si="0">(K12+O12+S12)/3</f>
        <v>0</v>
      </c>
      <c r="X12" s="70"/>
      <c r="Y12" s="70"/>
      <c r="Z12" s="70"/>
    </row>
    <row r="13" spans="1:26" ht="18.95" customHeight="1" x14ac:dyDescent="0.15">
      <c r="A13" s="79"/>
      <c r="B13" s="79"/>
      <c r="C13" s="79" t="s">
        <v>20</v>
      </c>
      <c r="D13" s="79"/>
      <c r="E13" s="79"/>
      <c r="F13" s="79"/>
      <c r="G13" s="79"/>
      <c r="H13" s="79"/>
      <c r="I13" s="79"/>
      <c r="J13" s="79"/>
      <c r="K13" s="70">
        <v>0</v>
      </c>
      <c r="L13" s="70"/>
      <c r="M13" s="70"/>
      <c r="N13" s="70"/>
      <c r="O13" s="70">
        <v>0</v>
      </c>
      <c r="P13" s="70"/>
      <c r="Q13" s="70"/>
      <c r="R13" s="70"/>
      <c r="S13" s="70">
        <v>0</v>
      </c>
      <c r="T13" s="70"/>
      <c r="U13" s="70"/>
      <c r="V13" s="70"/>
      <c r="W13" s="70">
        <f t="shared" si="0"/>
        <v>0</v>
      </c>
      <c r="X13" s="70"/>
      <c r="Y13" s="70"/>
      <c r="Z13" s="70"/>
    </row>
    <row r="14" spans="1:26" ht="18.95" customHeight="1" x14ac:dyDescent="0.15">
      <c r="A14" s="79"/>
      <c r="B14" s="79"/>
      <c r="C14" s="79" t="s">
        <v>6</v>
      </c>
      <c r="D14" s="79"/>
      <c r="E14" s="79"/>
      <c r="F14" s="79"/>
      <c r="G14" s="79"/>
      <c r="H14" s="79"/>
      <c r="I14" s="79"/>
      <c r="J14" s="79"/>
      <c r="K14" s="70">
        <v>0</v>
      </c>
      <c r="L14" s="70"/>
      <c r="M14" s="70"/>
      <c r="N14" s="70"/>
      <c r="O14" s="70">
        <v>0</v>
      </c>
      <c r="P14" s="70"/>
      <c r="Q14" s="70"/>
      <c r="R14" s="70"/>
      <c r="S14" s="70">
        <v>0</v>
      </c>
      <c r="T14" s="70"/>
      <c r="U14" s="70"/>
      <c r="V14" s="70"/>
      <c r="W14" s="70">
        <f t="shared" si="0"/>
        <v>0</v>
      </c>
      <c r="X14" s="70"/>
      <c r="Y14" s="70"/>
      <c r="Z14" s="70"/>
    </row>
    <row r="15" spans="1:26" ht="18.95" customHeight="1" x14ac:dyDescent="0.15">
      <c r="A15" s="79"/>
      <c r="B15" s="79"/>
      <c r="C15" s="79" t="s">
        <v>25</v>
      </c>
      <c r="D15" s="79"/>
      <c r="E15" s="79"/>
      <c r="F15" s="79"/>
      <c r="G15" s="79"/>
      <c r="H15" s="79"/>
      <c r="I15" s="79"/>
      <c r="J15" s="79"/>
      <c r="K15" s="70">
        <f>SUM(K12:N14)</f>
        <v>0</v>
      </c>
      <c r="L15" s="70"/>
      <c r="M15" s="70"/>
      <c r="N15" s="70"/>
      <c r="O15" s="70">
        <f>SUM(O12:R14)</f>
        <v>0</v>
      </c>
      <c r="P15" s="70"/>
      <c r="Q15" s="70"/>
      <c r="R15" s="70"/>
      <c r="S15" s="70">
        <f>SUM(S12:V14)</f>
        <v>0</v>
      </c>
      <c r="T15" s="70"/>
      <c r="U15" s="70"/>
      <c r="V15" s="70"/>
      <c r="W15" s="70">
        <f t="shared" si="0"/>
        <v>0</v>
      </c>
      <c r="X15" s="70"/>
      <c r="Y15" s="70"/>
      <c r="Z15" s="70"/>
    </row>
    <row r="16" spans="1:26" ht="18.95" customHeight="1" x14ac:dyDescent="0.15">
      <c r="A16" s="79" t="s">
        <v>1</v>
      </c>
      <c r="B16" s="79"/>
      <c r="C16" s="85" t="s">
        <v>29</v>
      </c>
      <c r="D16" s="86"/>
      <c r="E16" s="86"/>
      <c r="F16" s="87"/>
      <c r="G16" s="82" t="s">
        <v>30</v>
      </c>
      <c r="H16" s="83"/>
      <c r="I16" s="83"/>
      <c r="J16" s="84"/>
      <c r="K16" s="70">
        <v>0</v>
      </c>
      <c r="L16" s="70"/>
      <c r="M16" s="70"/>
      <c r="N16" s="70"/>
      <c r="O16" s="70">
        <v>0</v>
      </c>
      <c r="P16" s="70"/>
      <c r="Q16" s="70"/>
      <c r="R16" s="70"/>
      <c r="S16" s="70">
        <v>0</v>
      </c>
      <c r="T16" s="70"/>
      <c r="U16" s="70"/>
      <c r="V16" s="70"/>
      <c r="W16" s="70">
        <f t="shared" si="0"/>
        <v>0</v>
      </c>
      <c r="X16" s="70"/>
      <c r="Y16" s="70"/>
      <c r="Z16" s="70"/>
    </row>
    <row r="17" spans="1:26" ht="18.95" customHeight="1" x14ac:dyDescent="0.15">
      <c r="A17" s="79"/>
      <c r="B17" s="79"/>
      <c r="C17" s="88"/>
      <c r="D17" s="89"/>
      <c r="E17" s="89"/>
      <c r="F17" s="90"/>
      <c r="G17" s="82" t="s">
        <v>34</v>
      </c>
      <c r="H17" s="83"/>
      <c r="I17" s="83"/>
      <c r="J17" s="84"/>
      <c r="K17" s="70">
        <v>0</v>
      </c>
      <c r="L17" s="70"/>
      <c r="M17" s="70"/>
      <c r="N17" s="70"/>
      <c r="O17" s="70">
        <v>0</v>
      </c>
      <c r="P17" s="70"/>
      <c r="Q17" s="70"/>
      <c r="R17" s="70"/>
      <c r="S17" s="70">
        <v>0</v>
      </c>
      <c r="T17" s="70"/>
      <c r="U17" s="70"/>
      <c r="V17" s="70"/>
      <c r="W17" s="70">
        <f t="shared" si="0"/>
        <v>0</v>
      </c>
      <c r="X17" s="70"/>
      <c r="Y17" s="70"/>
      <c r="Z17" s="70"/>
    </row>
    <row r="18" spans="1:26" ht="18.95" customHeight="1" x14ac:dyDescent="0.15">
      <c r="A18" s="79"/>
      <c r="B18" s="79"/>
      <c r="C18" s="88"/>
      <c r="D18" s="89"/>
      <c r="E18" s="89"/>
      <c r="F18" s="90"/>
      <c r="G18" s="82" t="s">
        <v>39</v>
      </c>
      <c r="H18" s="83"/>
      <c r="I18" s="83"/>
      <c r="J18" s="84"/>
      <c r="K18" s="70">
        <v>0</v>
      </c>
      <c r="L18" s="70"/>
      <c r="M18" s="70"/>
      <c r="N18" s="70"/>
      <c r="O18" s="70">
        <v>0</v>
      </c>
      <c r="P18" s="70"/>
      <c r="Q18" s="70"/>
      <c r="R18" s="70"/>
      <c r="S18" s="70">
        <v>0</v>
      </c>
      <c r="T18" s="70"/>
      <c r="U18" s="70"/>
      <c r="V18" s="70"/>
      <c r="W18" s="70">
        <f t="shared" si="0"/>
        <v>0</v>
      </c>
      <c r="X18" s="70"/>
      <c r="Y18" s="70"/>
      <c r="Z18" s="70"/>
    </row>
    <row r="19" spans="1:26" ht="18.95" customHeight="1" x14ac:dyDescent="0.15">
      <c r="A19" s="79"/>
      <c r="B19" s="79"/>
      <c r="C19" s="88"/>
      <c r="D19" s="89"/>
      <c r="E19" s="89"/>
      <c r="F19" s="90"/>
      <c r="G19" s="82" t="s">
        <v>45</v>
      </c>
      <c r="H19" s="83"/>
      <c r="I19" s="83"/>
      <c r="J19" s="84"/>
      <c r="K19" s="70">
        <v>0</v>
      </c>
      <c r="L19" s="70"/>
      <c r="M19" s="70"/>
      <c r="N19" s="70"/>
      <c r="O19" s="70">
        <v>0</v>
      </c>
      <c r="P19" s="70"/>
      <c r="Q19" s="70"/>
      <c r="R19" s="70"/>
      <c r="S19" s="70">
        <v>0</v>
      </c>
      <c r="T19" s="70"/>
      <c r="U19" s="70"/>
      <c r="V19" s="70"/>
      <c r="W19" s="70">
        <f t="shared" si="0"/>
        <v>0</v>
      </c>
      <c r="X19" s="70"/>
      <c r="Y19" s="70"/>
      <c r="Z19" s="70"/>
    </row>
    <row r="20" spans="1:26" ht="18.95" customHeight="1" x14ac:dyDescent="0.15">
      <c r="A20" s="79"/>
      <c r="B20" s="79"/>
      <c r="C20" s="79" t="s">
        <v>47</v>
      </c>
      <c r="D20" s="79"/>
      <c r="E20" s="79"/>
      <c r="F20" s="79"/>
      <c r="G20" s="79"/>
      <c r="H20" s="79"/>
      <c r="I20" s="79"/>
      <c r="J20" s="79"/>
      <c r="K20" s="70">
        <v>0</v>
      </c>
      <c r="L20" s="70"/>
      <c r="M20" s="70"/>
      <c r="N20" s="70"/>
      <c r="O20" s="70">
        <v>0</v>
      </c>
      <c r="P20" s="70"/>
      <c r="Q20" s="70"/>
      <c r="R20" s="70"/>
      <c r="S20" s="70">
        <v>0</v>
      </c>
      <c r="T20" s="70"/>
      <c r="U20" s="70"/>
      <c r="V20" s="70"/>
      <c r="W20" s="70">
        <f t="shared" si="0"/>
        <v>0</v>
      </c>
      <c r="X20" s="70"/>
      <c r="Y20" s="70"/>
      <c r="Z20" s="70"/>
    </row>
    <row r="21" spans="1:26" ht="18.95" customHeight="1" x14ac:dyDescent="0.15">
      <c r="A21" s="79"/>
      <c r="B21" s="79"/>
      <c r="C21" s="81" t="s">
        <v>62</v>
      </c>
      <c r="D21" s="81"/>
      <c r="E21" s="81"/>
      <c r="F21" s="81"/>
      <c r="G21" s="81"/>
      <c r="H21" s="81"/>
      <c r="I21" s="81"/>
      <c r="J21" s="81"/>
      <c r="K21" s="70">
        <v>0</v>
      </c>
      <c r="L21" s="70"/>
      <c r="M21" s="70"/>
      <c r="N21" s="70"/>
      <c r="O21" s="70">
        <v>0</v>
      </c>
      <c r="P21" s="70"/>
      <c r="Q21" s="70"/>
      <c r="R21" s="70"/>
      <c r="S21" s="70">
        <v>0</v>
      </c>
      <c r="T21" s="70"/>
      <c r="U21" s="70"/>
      <c r="V21" s="70"/>
      <c r="W21" s="70">
        <f t="shared" si="0"/>
        <v>0</v>
      </c>
      <c r="X21" s="70"/>
      <c r="Y21" s="70"/>
      <c r="Z21" s="70"/>
    </row>
    <row r="22" spans="1:26" ht="18.95" customHeight="1" x14ac:dyDescent="0.15">
      <c r="A22" s="79"/>
      <c r="B22" s="79"/>
      <c r="C22" s="79" t="s">
        <v>50</v>
      </c>
      <c r="D22" s="79"/>
      <c r="E22" s="79"/>
      <c r="F22" s="79"/>
      <c r="G22" s="79"/>
      <c r="H22" s="79"/>
      <c r="I22" s="79"/>
      <c r="J22" s="79"/>
      <c r="K22" s="70">
        <v>0</v>
      </c>
      <c r="L22" s="70"/>
      <c r="M22" s="70"/>
      <c r="N22" s="70"/>
      <c r="O22" s="70">
        <v>0</v>
      </c>
      <c r="P22" s="70"/>
      <c r="Q22" s="70"/>
      <c r="R22" s="70"/>
      <c r="S22" s="70">
        <v>0</v>
      </c>
      <c r="T22" s="70"/>
      <c r="U22" s="70"/>
      <c r="V22" s="70"/>
      <c r="W22" s="70">
        <f t="shared" si="0"/>
        <v>0</v>
      </c>
      <c r="X22" s="70"/>
      <c r="Y22" s="70"/>
      <c r="Z22" s="70"/>
    </row>
    <row r="23" spans="1:26" ht="18.95" customHeight="1" x14ac:dyDescent="0.15">
      <c r="A23" s="79"/>
      <c r="B23" s="79"/>
      <c r="C23" s="79" t="s">
        <v>54</v>
      </c>
      <c r="D23" s="79"/>
      <c r="E23" s="79"/>
      <c r="F23" s="79"/>
      <c r="G23" s="79"/>
      <c r="H23" s="79"/>
      <c r="I23" s="79"/>
      <c r="J23" s="79"/>
      <c r="K23" s="70">
        <v>0</v>
      </c>
      <c r="L23" s="70"/>
      <c r="M23" s="70"/>
      <c r="N23" s="70"/>
      <c r="O23" s="70">
        <v>0</v>
      </c>
      <c r="P23" s="70"/>
      <c r="Q23" s="70"/>
      <c r="R23" s="70"/>
      <c r="S23" s="70">
        <v>0</v>
      </c>
      <c r="T23" s="70"/>
      <c r="U23" s="70"/>
      <c r="V23" s="70"/>
      <c r="W23" s="70">
        <f t="shared" si="0"/>
        <v>0</v>
      </c>
      <c r="X23" s="70"/>
      <c r="Y23" s="70"/>
      <c r="Z23" s="70"/>
    </row>
    <row r="24" spans="1:26" ht="18.95" customHeight="1" x14ac:dyDescent="0.15">
      <c r="A24" s="79"/>
      <c r="B24" s="79"/>
      <c r="C24" s="79" t="s">
        <v>25</v>
      </c>
      <c r="D24" s="79"/>
      <c r="E24" s="79"/>
      <c r="F24" s="79"/>
      <c r="G24" s="79"/>
      <c r="H24" s="79"/>
      <c r="I24" s="79"/>
      <c r="J24" s="79"/>
      <c r="K24" s="70">
        <f>SUM(K16:N23)</f>
        <v>0</v>
      </c>
      <c r="L24" s="70"/>
      <c r="M24" s="70"/>
      <c r="N24" s="70"/>
      <c r="O24" s="70">
        <f>SUM(O16:R23)</f>
        <v>0</v>
      </c>
      <c r="P24" s="70"/>
      <c r="Q24" s="70"/>
      <c r="R24" s="70"/>
      <c r="S24" s="70">
        <f>SUM(S16:V23)</f>
        <v>0</v>
      </c>
      <c r="T24" s="70"/>
      <c r="U24" s="70"/>
      <c r="V24" s="70"/>
      <c r="W24" s="70">
        <f t="shared" si="0"/>
        <v>0</v>
      </c>
      <c r="X24" s="70"/>
      <c r="Y24" s="70"/>
      <c r="Z24" s="70"/>
    </row>
    <row r="25" spans="1:26" ht="18.95" customHeight="1" x14ac:dyDescent="0.15"/>
    <row r="26" spans="1:26" ht="18.95" customHeight="1" x14ac:dyDescent="0.15">
      <c r="A26" s="2" t="s">
        <v>72</v>
      </c>
      <c r="D26" s="3"/>
      <c r="E26" s="3"/>
      <c r="F26" s="3"/>
      <c r="G26" s="3"/>
    </row>
    <row r="27" spans="1:26" ht="18.95" customHeight="1" x14ac:dyDescent="0.15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 t="s">
        <v>5</v>
      </c>
      <c r="L27" s="80"/>
      <c r="M27" s="80"/>
      <c r="N27" s="80"/>
      <c r="O27" s="80" t="s">
        <v>15</v>
      </c>
      <c r="P27" s="80"/>
      <c r="Q27" s="80"/>
      <c r="R27" s="80"/>
      <c r="S27" s="80" t="s">
        <v>365</v>
      </c>
      <c r="T27" s="80"/>
      <c r="U27" s="80"/>
      <c r="V27" s="80"/>
      <c r="W27" s="80" t="s">
        <v>500</v>
      </c>
      <c r="X27" s="80"/>
      <c r="Y27" s="80"/>
      <c r="Z27" s="80"/>
    </row>
    <row r="28" spans="1:26" ht="18.95" customHeight="1" x14ac:dyDescent="0.15">
      <c r="A28" s="137"/>
      <c r="B28" s="137"/>
      <c r="C28" s="137"/>
      <c r="D28" s="137"/>
      <c r="E28" s="137"/>
      <c r="F28" s="137"/>
      <c r="G28" s="137"/>
      <c r="H28" s="137"/>
      <c r="I28" s="137"/>
      <c r="J28" s="137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>
        <f>(K28+O28+S28)/3</f>
        <v>0</v>
      </c>
      <c r="X28" s="70"/>
      <c r="Y28" s="70"/>
      <c r="Z28" s="70"/>
    </row>
    <row r="29" spans="1:26" ht="18.95" customHeight="1" x14ac:dyDescent="0.15"/>
    <row r="30" spans="1:26" ht="18.95" customHeight="1" x14ac:dyDescent="0.15">
      <c r="A30" s="2" t="s">
        <v>216</v>
      </c>
    </row>
    <row r="31" spans="1:26" ht="18.95" customHeight="1" x14ac:dyDescent="0.15">
      <c r="A31" s="64" t="s">
        <v>80</v>
      </c>
      <c r="B31" s="65"/>
      <c r="C31" s="65"/>
      <c r="D31" s="66"/>
      <c r="E31" s="64" t="s">
        <v>78</v>
      </c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6"/>
      <c r="W31" s="64" t="s">
        <v>84</v>
      </c>
      <c r="X31" s="65"/>
      <c r="Y31" s="65"/>
      <c r="Z31" s="66"/>
    </row>
    <row r="32" spans="1:26" ht="18.95" customHeight="1" x14ac:dyDescent="0.15">
      <c r="A32" s="60"/>
      <c r="B32" s="60"/>
      <c r="C32" s="60"/>
      <c r="D32" s="60"/>
      <c r="E32" s="67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9"/>
      <c r="W32" s="70"/>
      <c r="X32" s="70"/>
      <c r="Y32" s="70"/>
      <c r="Z32" s="70"/>
    </row>
    <row r="33" spans="1:26" ht="18.95" customHeight="1" x14ac:dyDescent="0.15">
      <c r="A33" s="60"/>
      <c r="B33" s="60"/>
      <c r="C33" s="60"/>
      <c r="D33" s="60"/>
      <c r="E33" s="67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9"/>
      <c r="W33" s="70"/>
      <c r="X33" s="70"/>
      <c r="Y33" s="70"/>
      <c r="Z33" s="70"/>
    </row>
    <row r="34" spans="1:26" ht="18.95" customHeight="1" x14ac:dyDescent="0.15">
      <c r="A34" s="60"/>
      <c r="B34" s="60"/>
      <c r="C34" s="60"/>
      <c r="D34" s="60"/>
      <c r="E34" s="67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9"/>
      <c r="W34" s="70"/>
      <c r="X34" s="70"/>
      <c r="Y34" s="70"/>
      <c r="Z34" s="70"/>
    </row>
    <row r="35" spans="1:26" ht="18.95" customHeight="1" x14ac:dyDescent="0.15"/>
    <row r="36" spans="1:26" ht="18.95" customHeight="1" x14ac:dyDescent="0.15">
      <c r="A36" s="2" t="s">
        <v>242</v>
      </c>
    </row>
    <row r="37" spans="1:26" ht="18.95" customHeight="1" x14ac:dyDescent="0.15">
      <c r="A37" s="64" t="s">
        <v>80</v>
      </c>
      <c r="B37" s="65"/>
      <c r="C37" s="65"/>
      <c r="D37" s="66"/>
      <c r="E37" s="64" t="s">
        <v>78</v>
      </c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6"/>
    </row>
    <row r="38" spans="1:26" ht="18.95" customHeight="1" x14ac:dyDescent="0.15">
      <c r="A38" s="60"/>
      <c r="B38" s="60"/>
      <c r="C38" s="60"/>
      <c r="D38" s="60"/>
      <c r="E38" s="71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3"/>
    </row>
    <row r="39" spans="1:26" ht="18.95" customHeight="1" x14ac:dyDescent="0.15">
      <c r="A39" s="60"/>
      <c r="B39" s="60"/>
      <c r="C39" s="60"/>
      <c r="D39" s="60"/>
      <c r="E39" s="71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3"/>
    </row>
    <row r="40" spans="1:26" ht="18.95" customHeight="1" x14ac:dyDescent="0.15">
      <c r="A40" s="71"/>
      <c r="B40" s="72"/>
      <c r="C40" s="72"/>
      <c r="D40" s="73"/>
      <c r="E40" s="71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3"/>
    </row>
  </sheetData>
  <mergeCells count="118">
    <mergeCell ref="A39:D39"/>
    <mergeCell ref="E39:Z39"/>
    <mergeCell ref="A40:D40"/>
    <mergeCell ref="E40:Z40"/>
    <mergeCell ref="A12:B15"/>
    <mergeCell ref="C16:F19"/>
    <mergeCell ref="P2:Z8"/>
    <mergeCell ref="A16:B24"/>
    <mergeCell ref="A33:D33"/>
    <mergeCell ref="E33:V33"/>
    <mergeCell ref="W33:Z33"/>
    <mergeCell ref="A34:D34"/>
    <mergeCell ref="E34:V34"/>
    <mergeCell ref="W34:Z34"/>
    <mergeCell ref="A37:D37"/>
    <mergeCell ref="E37:Z37"/>
    <mergeCell ref="A38:D38"/>
    <mergeCell ref="E38:Z38"/>
    <mergeCell ref="A28:J28"/>
    <mergeCell ref="K28:N28"/>
    <mergeCell ref="O28:R28"/>
    <mergeCell ref="S28:V28"/>
    <mergeCell ref="W28:Z28"/>
    <mergeCell ref="A31:D31"/>
    <mergeCell ref="E31:V31"/>
    <mergeCell ref="W31:Z31"/>
    <mergeCell ref="A32:D32"/>
    <mergeCell ref="E32:V32"/>
    <mergeCell ref="W32:Z32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G18:J18"/>
    <mergeCell ref="K18:N18"/>
    <mergeCell ref="O18:R18"/>
    <mergeCell ref="S18:V18"/>
    <mergeCell ref="W18:Z18"/>
    <mergeCell ref="G19:J19"/>
    <mergeCell ref="K19:N19"/>
    <mergeCell ref="O19:R19"/>
    <mergeCell ref="S19:V19"/>
    <mergeCell ref="W19:Z19"/>
    <mergeCell ref="G16:J16"/>
    <mergeCell ref="K16:N16"/>
    <mergeCell ref="O16:R16"/>
    <mergeCell ref="S16:V16"/>
    <mergeCell ref="W16:Z16"/>
    <mergeCell ref="G17:J17"/>
    <mergeCell ref="K17:N17"/>
    <mergeCell ref="O17:R17"/>
    <mergeCell ref="S17:V17"/>
    <mergeCell ref="W17:Z17"/>
    <mergeCell ref="C14:J14"/>
    <mergeCell ref="K14:N14"/>
    <mergeCell ref="O14:R14"/>
    <mergeCell ref="S14:V14"/>
    <mergeCell ref="W14:Z14"/>
    <mergeCell ref="C15:J15"/>
    <mergeCell ref="K15:N15"/>
    <mergeCell ref="O15:R15"/>
    <mergeCell ref="S15:V15"/>
    <mergeCell ref="W15:Z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A7:D7"/>
    <mergeCell ref="E7:N7"/>
    <mergeCell ref="A8:D8"/>
    <mergeCell ref="E8:N8"/>
    <mergeCell ref="A11:J11"/>
    <mergeCell ref="K11:N11"/>
    <mergeCell ref="O11:R11"/>
    <mergeCell ref="S11:V11"/>
    <mergeCell ref="W11:Z11"/>
    <mergeCell ref="A2:D2"/>
    <mergeCell ref="F2:N2"/>
    <mergeCell ref="A3:D3"/>
    <mergeCell ref="E3:N3"/>
    <mergeCell ref="A4:D4"/>
    <mergeCell ref="E4:N4"/>
    <mergeCell ref="A5:D5"/>
    <mergeCell ref="E5:N5"/>
    <mergeCell ref="A6:D6"/>
    <mergeCell ref="E6:N6"/>
  </mergeCells>
  <phoneticPr fontId="6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Z40"/>
  <sheetViews>
    <sheetView workbookViewId="0">
      <selection activeCell="AC17" sqref="AC17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67</v>
      </c>
      <c r="B1" s="3"/>
      <c r="C1" s="3"/>
      <c r="O1" s="7"/>
    </row>
    <row r="2" spans="1:26" ht="18.95" customHeight="1" x14ac:dyDescent="0.15">
      <c r="A2" s="64" t="s">
        <v>0</v>
      </c>
      <c r="B2" s="65"/>
      <c r="C2" s="65"/>
      <c r="D2" s="66"/>
      <c r="E2" s="4" t="s">
        <v>118</v>
      </c>
      <c r="F2" s="91" t="str">
        <f>別紙!B13</f>
        <v>川端集会所</v>
      </c>
      <c r="G2" s="92"/>
      <c r="H2" s="92"/>
      <c r="I2" s="92"/>
      <c r="J2" s="92"/>
      <c r="K2" s="92"/>
      <c r="L2" s="92"/>
      <c r="M2" s="92"/>
      <c r="N2" s="93"/>
      <c r="O2" s="7"/>
      <c r="P2" s="95" t="s">
        <v>16</v>
      </c>
      <c r="Q2" s="95"/>
      <c r="R2" s="95"/>
      <c r="S2" s="95"/>
      <c r="T2" s="95"/>
      <c r="U2" s="95"/>
      <c r="V2" s="95"/>
      <c r="W2" s="95"/>
      <c r="X2" s="95"/>
      <c r="Y2" s="95"/>
      <c r="Z2" s="95"/>
    </row>
    <row r="3" spans="1:26" ht="18.95" customHeight="1" x14ac:dyDescent="0.15">
      <c r="A3" s="64" t="s">
        <v>65</v>
      </c>
      <c r="B3" s="65"/>
      <c r="C3" s="65"/>
      <c r="D3" s="66"/>
      <c r="E3" s="96" t="str">
        <f>別紙!C13</f>
        <v>川端1037番地</v>
      </c>
      <c r="F3" s="92"/>
      <c r="G3" s="92"/>
      <c r="H3" s="92"/>
      <c r="I3" s="92"/>
      <c r="J3" s="92"/>
      <c r="K3" s="92"/>
      <c r="L3" s="92"/>
      <c r="M3" s="92"/>
      <c r="N3" s="93"/>
      <c r="O3" s="7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</row>
    <row r="4" spans="1:26" ht="18.95" customHeight="1" x14ac:dyDescent="0.15">
      <c r="A4" s="80" t="s">
        <v>129</v>
      </c>
      <c r="B4" s="80"/>
      <c r="C4" s="80"/>
      <c r="D4" s="80"/>
      <c r="E4" s="96" t="str">
        <f>別紙!D13</f>
        <v>木造</v>
      </c>
      <c r="F4" s="92"/>
      <c r="G4" s="92"/>
      <c r="H4" s="92"/>
      <c r="I4" s="92"/>
      <c r="J4" s="92"/>
      <c r="K4" s="92"/>
      <c r="L4" s="92"/>
      <c r="M4" s="92"/>
      <c r="N4" s="93"/>
      <c r="O4" s="7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</row>
    <row r="5" spans="1:26" ht="18.95" customHeight="1" x14ac:dyDescent="0.15">
      <c r="A5" s="80" t="s">
        <v>43</v>
      </c>
      <c r="B5" s="80"/>
      <c r="C5" s="80"/>
      <c r="D5" s="80"/>
      <c r="E5" s="97">
        <f>別紙!E13</f>
        <v>158.96</v>
      </c>
      <c r="F5" s="98"/>
      <c r="G5" s="98"/>
      <c r="H5" s="98"/>
      <c r="I5" s="98"/>
      <c r="J5" s="98"/>
      <c r="K5" s="98"/>
      <c r="L5" s="98"/>
      <c r="M5" s="98"/>
      <c r="N5" s="99"/>
      <c r="O5" s="7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</row>
    <row r="6" spans="1:26" ht="18.95" customHeight="1" x14ac:dyDescent="0.15">
      <c r="A6" s="80" t="s">
        <v>13</v>
      </c>
      <c r="B6" s="80"/>
      <c r="C6" s="80"/>
      <c r="D6" s="80"/>
      <c r="E6" s="100">
        <f>別紙!F13</f>
        <v>25082</v>
      </c>
      <c r="F6" s="101"/>
      <c r="G6" s="101"/>
      <c r="H6" s="101"/>
      <c r="I6" s="101"/>
      <c r="J6" s="101"/>
      <c r="K6" s="101"/>
      <c r="L6" s="101"/>
      <c r="M6" s="101"/>
      <c r="N6" s="102"/>
      <c r="O6" s="7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</row>
    <row r="7" spans="1:26" ht="18.95" customHeight="1" x14ac:dyDescent="0.15">
      <c r="A7" s="80" t="s">
        <v>4</v>
      </c>
      <c r="B7" s="80"/>
      <c r="C7" s="80"/>
      <c r="D7" s="80"/>
      <c r="E7" s="96" t="str">
        <f>別紙!G13</f>
        <v>総務課</v>
      </c>
      <c r="F7" s="92"/>
      <c r="G7" s="92"/>
      <c r="H7" s="92"/>
      <c r="I7" s="92"/>
      <c r="J7" s="92"/>
      <c r="K7" s="92"/>
      <c r="L7" s="92"/>
      <c r="M7" s="92"/>
      <c r="N7" s="93"/>
      <c r="O7" s="7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</row>
    <row r="8" spans="1:26" ht="18.95" customHeight="1" x14ac:dyDescent="0.15">
      <c r="A8" s="64" t="s">
        <v>8</v>
      </c>
      <c r="B8" s="65"/>
      <c r="C8" s="65"/>
      <c r="D8" s="66"/>
      <c r="E8" s="96" t="str">
        <f>別紙!H13</f>
        <v>自治区管理</v>
      </c>
      <c r="F8" s="92"/>
      <c r="G8" s="92"/>
      <c r="H8" s="92"/>
      <c r="I8" s="92"/>
      <c r="J8" s="92"/>
      <c r="K8" s="92"/>
      <c r="L8" s="92"/>
      <c r="M8" s="92"/>
      <c r="N8" s="93"/>
      <c r="O8" s="7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</row>
    <row r="9" spans="1:26" ht="18.95" customHeight="1" x14ac:dyDescent="0.15"/>
    <row r="10" spans="1:26" ht="18.95" customHeight="1" x14ac:dyDescent="0.15">
      <c r="A10" s="2" t="s">
        <v>70</v>
      </c>
      <c r="D10" s="3"/>
      <c r="E10" s="3"/>
      <c r="F10" s="3"/>
      <c r="G10" s="3"/>
      <c r="K10" s="3"/>
      <c r="O10" s="3"/>
      <c r="S10" s="3"/>
      <c r="W10" s="3"/>
      <c r="Z10" s="8" t="s">
        <v>57</v>
      </c>
    </row>
    <row r="11" spans="1:26" ht="18.95" customHeight="1" x14ac:dyDescent="0.15">
      <c r="A11" s="80"/>
      <c r="B11" s="80"/>
      <c r="C11" s="80"/>
      <c r="D11" s="80"/>
      <c r="E11" s="80"/>
      <c r="F11" s="80"/>
      <c r="G11" s="80"/>
      <c r="H11" s="80"/>
      <c r="I11" s="80"/>
      <c r="J11" s="80"/>
      <c r="K11" s="80" t="s">
        <v>5</v>
      </c>
      <c r="L11" s="80"/>
      <c r="M11" s="80"/>
      <c r="N11" s="80"/>
      <c r="O11" s="80" t="s">
        <v>15</v>
      </c>
      <c r="P11" s="80"/>
      <c r="Q11" s="80"/>
      <c r="R11" s="80"/>
      <c r="S11" s="80" t="s">
        <v>365</v>
      </c>
      <c r="T11" s="80"/>
      <c r="U11" s="80"/>
      <c r="V11" s="80"/>
      <c r="W11" s="80" t="s">
        <v>500</v>
      </c>
      <c r="X11" s="80"/>
      <c r="Y11" s="80"/>
      <c r="Z11" s="80"/>
    </row>
    <row r="12" spans="1:26" ht="18.95" customHeight="1" x14ac:dyDescent="0.15">
      <c r="A12" s="94" t="s">
        <v>10</v>
      </c>
      <c r="B12" s="94"/>
      <c r="C12" s="94" t="s">
        <v>18</v>
      </c>
      <c r="D12" s="94"/>
      <c r="E12" s="94"/>
      <c r="F12" s="94"/>
      <c r="G12" s="94"/>
      <c r="H12" s="94"/>
      <c r="I12" s="94"/>
      <c r="J12" s="94"/>
      <c r="K12" s="70">
        <v>0</v>
      </c>
      <c r="L12" s="70"/>
      <c r="M12" s="70"/>
      <c r="N12" s="70"/>
      <c r="O12" s="70">
        <v>0</v>
      </c>
      <c r="P12" s="70"/>
      <c r="Q12" s="70"/>
      <c r="R12" s="70"/>
      <c r="S12" s="70">
        <v>0</v>
      </c>
      <c r="T12" s="70"/>
      <c r="U12" s="70"/>
      <c r="V12" s="70"/>
      <c r="W12" s="70">
        <f t="shared" ref="W12:W24" si="0">(K12+O12+S12)/3</f>
        <v>0</v>
      </c>
      <c r="X12" s="70"/>
      <c r="Y12" s="70"/>
      <c r="Z12" s="70"/>
    </row>
    <row r="13" spans="1:26" ht="18.95" customHeight="1" x14ac:dyDescent="0.15">
      <c r="A13" s="79"/>
      <c r="B13" s="79"/>
      <c r="C13" s="79" t="s">
        <v>20</v>
      </c>
      <c r="D13" s="79"/>
      <c r="E13" s="79"/>
      <c r="F13" s="79"/>
      <c r="G13" s="79"/>
      <c r="H13" s="79"/>
      <c r="I13" s="79"/>
      <c r="J13" s="79"/>
      <c r="K13" s="70">
        <v>0</v>
      </c>
      <c r="L13" s="70"/>
      <c r="M13" s="70"/>
      <c r="N13" s="70"/>
      <c r="O13" s="70">
        <v>0</v>
      </c>
      <c r="P13" s="70"/>
      <c r="Q13" s="70"/>
      <c r="R13" s="70"/>
      <c r="S13" s="70">
        <v>0</v>
      </c>
      <c r="T13" s="70"/>
      <c r="U13" s="70"/>
      <c r="V13" s="70"/>
      <c r="W13" s="70">
        <f t="shared" si="0"/>
        <v>0</v>
      </c>
      <c r="X13" s="70"/>
      <c r="Y13" s="70"/>
      <c r="Z13" s="70"/>
    </row>
    <row r="14" spans="1:26" ht="18.95" customHeight="1" x14ac:dyDescent="0.15">
      <c r="A14" s="79"/>
      <c r="B14" s="79"/>
      <c r="C14" s="79" t="s">
        <v>6</v>
      </c>
      <c r="D14" s="79"/>
      <c r="E14" s="79"/>
      <c r="F14" s="79"/>
      <c r="G14" s="79"/>
      <c r="H14" s="79"/>
      <c r="I14" s="79"/>
      <c r="J14" s="79"/>
      <c r="K14" s="70">
        <v>0</v>
      </c>
      <c r="L14" s="70"/>
      <c r="M14" s="70"/>
      <c r="N14" s="70"/>
      <c r="O14" s="70">
        <v>0</v>
      </c>
      <c r="P14" s="70"/>
      <c r="Q14" s="70"/>
      <c r="R14" s="70"/>
      <c r="S14" s="70">
        <v>0</v>
      </c>
      <c r="T14" s="70"/>
      <c r="U14" s="70"/>
      <c r="V14" s="70"/>
      <c r="W14" s="70">
        <f t="shared" si="0"/>
        <v>0</v>
      </c>
      <c r="X14" s="70"/>
      <c r="Y14" s="70"/>
      <c r="Z14" s="70"/>
    </row>
    <row r="15" spans="1:26" ht="18.95" customHeight="1" x14ac:dyDescent="0.15">
      <c r="A15" s="79"/>
      <c r="B15" s="79"/>
      <c r="C15" s="79" t="s">
        <v>25</v>
      </c>
      <c r="D15" s="79"/>
      <c r="E15" s="79"/>
      <c r="F15" s="79"/>
      <c r="G15" s="79"/>
      <c r="H15" s="79"/>
      <c r="I15" s="79"/>
      <c r="J15" s="79"/>
      <c r="K15" s="70">
        <f>SUM(K12:N14)</f>
        <v>0</v>
      </c>
      <c r="L15" s="70"/>
      <c r="M15" s="70"/>
      <c r="N15" s="70"/>
      <c r="O15" s="70">
        <f>SUM(O12:R14)</f>
        <v>0</v>
      </c>
      <c r="P15" s="70"/>
      <c r="Q15" s="70"/>
      <c r="R15" s="70"/>
      <c r="S15" s="70">
        <f>SUM(S12:V14)</f>
        <v>0</v>
      </c>
      <c r="T15" s="70"/>
      <c r="U15" s="70"/>
      <c r="V15" s="70"/>
      <c r="W15" s="70">
        <f t="shared" si="0"/>
        <v>0</v>
      </c>
      <c r="X15" s="70"/>
      <c r="Y15" s="70"/>
      <c r="Z15" s="70"/>
    </row>
    <row r="16" spans="1:26" ht="18.95" customHeight="1" x14ac:dyDescent="0.15">
      <c r="A16" s="79" t="s">
        <v>1</v>
      </c>
      <c r="B16" s="79"/>
      <c r="C16" s="85" t="s">
        <v>29</v>
      </c>
      <c r="D16" s="86"/>
      <c r="E16" s="86"/>
      <c r="F16" s="87"/>
      <c r="G16" s="82" t="s">
        <v>30</v>
      </c>
      <c r="H16" s="83"/>
      <c r="I16" s="83"/>
      <c r="J16" s="84"/>
      <c r="K16" s="70">
        <v>0</v>
      </c>
      <c r="L16" s="70"/>
      <c r="M16" s="70"/>
      <c r="N16" s="70"/>
      <c r="O16" s="70">
        <v>0</v>
      </c>
      <c r="P16" s="70"/>
      <c r="Q16" s="70"/>
      <c r="R16" s="70"/>
      <c r="S16" s="70">
        <v>0</v>
      </c>
      <c r="T16" s="70"/>
      <c r="U16" s="70"/>
      <c r="V16" s="70"/>
      <c r="W16" s="70">
        <f t="shared" si="0"/>
        <v>0</v>
      </c>
      <c r="X16" s="70"/>
      <c r="Y16" s="70"/>
      <c r="Z16" s="70"/>
    </row>
    <row r="17" spans="1:26" ht="18.95" customHeight="1" x14ac:dyDescent="0.15">
      <c r="A17" s="79"/>
      <c r="B17" s="79"/>
      <c r="C17" s="88"/>
      <c r="D17" s="89"/>
      <c r="E17" s="89"/>
      <c r="F17" s="90"/>
      <c r="G17" s="82" t="s">
        <v>34</v>
      </c>
      <c r="H17" s="83"/>
      <c r="I17" s="83"/>
      <c r="J17" s="84"/>
      <c r="K17" s="70">
        <v>0</v>
      </c>
      <c r="L17" s="70"/>
      <c r="M17" s="70"/>
      <c r="N17" s="70"/>
      <c r="O17" s="70">
        <v>0</v>
      </c>
      <c r="P17" s="70"/>
      <c r="Q17" s="70"/>
      <c r="R17" s="70"/>
      <c r="S17" s="70">
        <v>0</v>
      </c>
      <c r="T17" s="70"/>
      <c r="U17" s="70"/>
      <c r="V17" s="70"/>
      <c r="W17" s="70">
        <f t="shared" si="0"/>
        <v>0</v>
      </c>
      <c r="X17" s="70"/>
      <c r="Y17" s="70"/>
      <c r="Z17" s="70"/>
    </row>
    <row r="18" spans="1:26" ht="18.95" customHeight="1" x14ac:dyDescent="0.15">
      <c r="A18" s="79"/>
      <c r="B18" s="79"/>
      <c r="C18" s="88"/>
      <c r="D18" s="89"/>
      <c r="E18" s="89"/>
      <c r="F18" s="90"/>
      <c r="G18" s="82" t="s">
        <v>39</v>
      </c>
      <c r="H18" s="83"/>
      <c r="I18" s="83"/>
      <c r="J18" s="84"/>
      <c r="K18" s="70">
        <v>0</v>
      </c>
      <c r="L18" s="70"/>
      <c r="M18" s="70"/>
      <c r="N18" s="70"/>
      <c r="O18" s="70">
        <v>0</v>
      </c>
      <c r="P18" s="70"/>
      <c r="Q18" s="70"/>
      <c r="R18" s="70"/>
      <c r="S18" s="70">
        <v>0</v>
      </c>
      <c r="T18" s="70"/>
      <c r="U18" s="70"/>
      <c r="V18" s="70"/>
      <c r="W18" s="70">
        <f t="shared" si="0"/>
        <v>0</v>
      </c>
      <c r="X18" s="70"/>
      <c r="Y18" s="70"/>
      <c r="Z18" s="70"/>
    </row>
    <row r="19" spans="1:26" ht="18.95" customHeight="1" x14ac:dyDescent="0.15">
      <c r="A19" s="79"/>
      <c r="B19" s="79"/>
      <c r="C19" s="88"/>
      <c r="D19" s="89"/>
      <c r="E19" s="89"/>
      <c r="F19" s="90"/>
      <c r="G19" s="82" t="s">
        <v>45</v>
      </c>
      <c r="H19" s="83"/>
      <c r="I19" s="83"/>
      <c r="J19" s="84"/>
      <c r="K19" s="70">
        <v>0</v>
      </c>
      <c r="L19" s="70"/>
      <c r="M19" s="70"/>
      <c r="N19" s="70"/>
      <c r="O19" s="70">
        <v>0</v>
      </c>
      <c r="P19" s="70"/>
      <c r="Q19" s="70"/>
      <c r="R19" s="70"/>
      <c r="S19" s="70">
        <v>0</v>
      </c>
      <c r="T19" s="70"/>
      <c r="U19" s="70"/>
      <c r="V19" s="70"/>
      <c r="W19" s="70">
        <f t="shared" si="0"/>
        <v>0</v>
      </c>
      <c r="X19" s="70"/>
      <c r="Y19" s="70"/>
      <c r="Z19" s="70"/>
    </row>
    <row r="20" spans="1:26" ht="18.95" customHeight="1" x14ac:dyDescent="0.15">
      <c r="A20" s="79"/>
      <c r="B20" s="79"/>
      <c r="C20" s="79" t="s">
        <v>47</v>
      </c>
      <c r="D20" s="79"/>
      <c r="E20" s="79"/>
      <c r="F20" s="79"/>
      <c r="G20" s="79"/>
      <c r="H20" s="79"/>
      <c r="I20" s="79"/>
      <c r="J20" s="79"/>
      <c r="K20" s="70">
        <v>0</v>
      </c>
      <c r="L20" s="70"/>
      <c r="M20" s="70"/>
      <c r="N20" s="70"/>
      <c r="O20" s="70">
        <v>0</v>
      </c>
      <c r="P20" s="70"/>
      <c r="Q20" s="70"/>
      <c r="R20" s="70"/>
      <c r="S20" s="70">
        <v>0</v>
      </c>
      <c r="T20" s="70"/>
      <c r="U20" s="70"/>
      <c r="V20" s="70"/>
      <c r="W20" s="70">
        <f t="shared" si="0"/>
        <v>0</v>
      </c>
      <c r="X20" s="70"/>
      <c r="Y20" s="70"/>
      <c r="Z20" s="70"/>
    </row>
    <row r="21" spans="1:26" ht="18.95" customHeight="1" x14ac:dyDescent="0.15">
      <c r="A21" s="79"/>
      <c r="B21" s="79"/>
      <c r="C21" s="81" t="s">
        <v>62</v>
      </c>
      <c r="D21" s="81"/>
      <c r="E21" s="81"/>
      <c r="F21" s="81"/>
      <c r="G21" s="81"/>
      <c r="H21" s="81"/>
      <c r="I21" s="81"/>
      <c r="J21" s="81"/>
      <c r="K21" s="70">
        <v>0</v>
      </c>
      <c r="L21" s="70"/>
      <c r="M21" s="70"/>
      <c r="N21" s="70"/>
      <c r="O21" s="70">
        <v>0</v>
      </c>
      <c r="P21" s="70"/>
      <c r="Q21" s="70"/>
      <c r="R21" s="70"/>
      <c r="S21" s="70">
        <v>0</v>
      </c>
      <c r="T21" s="70"/>
      <c r="U21" s="70"/>
      <c r="V21" s="70"/>
      <c r="W21" s="70">
        <f t="shared" si="0"/>
        <v>0</v>
      </c>
      <c r="X21" s="70"/>
      <c r="Y21" s="70"/>
      <c r="Z21" s="70"/>
    </row>
    <row r="22" spans="1:26" ht="18.95" customHeight="1" x14ac:dyDescent="0.15">
      <c r="A22" s="79"/>
      <c r="B22" s="79"/>
      <c r="C22" s="79" t="s">
        <v>50</v>
      </c>
      <c r="D22" s="79"/>
      <c r="E22" s="79"/>
      <c r="F22" s="79"/>
      <c r="G22" s="79"/>
      <c r="H22" s="79"/>
      <c r="I22" s="79"/>
      <c r="J22" s="79"/>
      <c r="K22" s="70">
        <v>0</v>
      </c>
      <c r="L22" s="70"/>
      <c r="M22" s="70"/>
      <c r="N22" s="70"/>
      <c r="O22" s="70">
        <v>0</v>
      </c>
      <c r="P22" s="70"/>
      <c r="Q22" s="70"/>
      <c r="R22" s="70"/>
      <c r="S22" s="70">
        <v>0</v>
      </c>
      <c r="T22" s="70"/>
      <c r="U22" s="70"/>
      <c r="V22" s="70"/>
      <c r="W22" s="70">
        <f t="shared" si="0"/>
        <v>0</v>
      </c>
      <c r="X22" s="70"/>
      <c r="Y22" s="70"/>
      <c r="Z22" s="70"/>
    </row>
    <row r="23" spans="1:26" ht="18.95" customHeight="1" x14ac:dyDescent="0.15">
      <c r="A23" s="79"/>
      <c r="B23" s="79"/>
      <c r="C23" s="79" t="s">
        <v>54</v>
      </c>
      <c r="D23" s="79"/>
      <c r="E23" s="79"/>
      <c r="F23" s="79"/>
      <c r="G23" s="79"/>
      <c r="H23" s="79"/>
      <c r="I23" s="79"/>
      <c r="J23" s="79"/>
      <c r="K23" s="70">
        <v>0</v>
      </c>
      <c r="L23" s="70"/>
      <c r="M23" s="70"/>
      <c r="N23" s="70"/>
      <c r="O23" s="70">
        <v>0</v>
      </c>
      <c r="P23" s="70"/>
      <c r="Q23" s="70"/>
      <c r="R23" s="70"/>
      <c r="S23" s="70">
        <v>0</v>
      </c>
      <c r="T23" s="70"/>
      <c r="U23" s="70"/>
      <c r="V23" s="70"/>
      <c r="W23" s="70">
        <f t="shared" si="0"/>
        <v>0</v>
      </c>
      <c r="X23" s="70"/>
      <c r="Y23" s="70"/>
      <c r="Z23" s="70"/>
    </row>
    <row r="24" spans="1:26" ht="18.95" customHeight="1" x14ac:dyDescent="0.15">
      <c r="A24" s="79"/>
      <c r="B24" s="79"/>
      <c r="C24" s="79" t="s">
        <v>25</v>
      </c>
      <c r="D24" s="79"/>
      <c r="E24" s="79"/>
      <c r="F24" s="79"/>
      <c r="G24" s="79"/>
      <c r="H24" s="79"/>
      <c r="I24" s="79"/>
      <c r="J24" s="79"/>
      <c r="K24" s="70">
        <f>SUM(K16:N23)</f>
        <v>0</v>
      </c>
      <c r="L24" s="70"/>
      <c r="M24" s="70"/>
      <c r="N24" s="70"/>
      <c r="O24" s="70">
        <f>SUM(O16:R23)</f>
        <v>0</v>
      </c>
      <c r="P24" s="70"/>
      <c r="Q24" s="70"/>
      <c r="R24" s="70"/>
      <c r="S24" s="70">
        <f>SUM(S16:V23)</f>
        <v>0</v>
      </c>
      <c r="T24" s="70"/>
      <c r="U24" s="70"/>
      <c r="V24" s="70"/>
      <c r="W24" s="70">
        <f t="shared" si="0"/>
        <v>0</v>
      </c>
      <c r="X24" s="70"/>
      <c r="Y24" s="70"/>
      <c r="Z24" s="70"/>
    </row>
    <row r="25" spans="1:26" ht="18.95" customHeight="1" x14ac:dyDescent="0.15"/>
    <row r="26" spans="1:26" ht="18.95" customHeight="1" x14ac:dyDescent="0.15">
      <c r="A26" s="2" t="s">
        <v>72</v>
      </c>
      <c r="D26" s="3"/>
      <c r="E26" s="3"/>
      <c r="F26" s="3"/>
      <c r="G26" s="3"/>
    </row>
    <row r="27" spans="1:26" ht="18.95" customHeight="1" x14ac:dyDescent="0.15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 t="s">
        <v>5</v>
      </c>
      <c r="L27" s="80"/>
      <c r="M27" s="80"/>
      <c r="N27" s="80"/>
      <c r="O27" s="80" t="s">
        <v>15</v>
      </c>
      <c r="P27" s="80"/>
      <c r="Q27" s="80"/>
      <c r="R27" s="80"/>
      <c r="S27" s="80" t="s">
        <v>365</v>
      </c>
      <c r="T27" s="80"/>
      <c r="U27" s="80"/>
      <c r="V27" s="80"/>
      <c r="W27" s="80" t="s">
        <v>500</v>
      </c>
      <c r="X27" s="80"/>
      <c r="Y27" s="80"/>
      <c r="Z27" s="80"/>
    </row>
    <row r="28" spans="1:26" ht="18.95" customHeight="1" x14ac:dyDescent="0.15">
      <c r="A28" s="137"/>
      <c r="B28" s="137"/>
      <c r="C28" s="137"/>
      <c r="D28" s="137"/>
      <c r="E28" s="137"/>
      <c r="F28" s="137"/>
      <c r="G28" s="137"/>
      <c r="H28" s="137"/>
      <c r="I28" s="137"/>
      <c r="J28" s="137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>
        <f>(K28+O28+S28)/3</f>
        <v>0</v>
      </c>
      <c r="X28" s="70"/>
      <c r="Y28" s="70"/>
      <c r="Z28" s="70"/>
    </row>
    <row r="29" spans="1:26" ht="18.95" customHeight="1" x14ac:dyDescent="0.15"/>
    <row r="30" spans="1:26" ht="18.95" customHeight="1" x14ac:dyDescent="0.15">
      <c r="A30" s="2" t="s">
        <v>216</v>
      </c>
    </row>
    <row r="31" spans="1:26" ht="18.95" customHeight="1" x14ac:dyDescent="0.15">
      <c r="A31" s="64" t="s">
        <v>80</v>
      </c>
      <c r="B31" s="65"/>
      <c r="C31" s="65"/>
      <c r="D31" s="66"/>
      <c r="E31" s="64" t="s">
        <v>78</v>
      </c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6"/>
      <c r="W31" s="64" t="s">
        <v>84</v>
      </c>
      <c r="X31" s="65"/>
      <c r="Y31" s="65"/>
      <c r="Z31" s="66"/>
    </row>
    <row r="32" spans="1:26" ht="18.95" customHeight="1" x14ac:dyDescent="0.15">
      <c r="A32" s="60"/>
      <c r="B32" s="60"/>
      <c r="C32" s="60"/>
      <c r="D32" s="60"/>
      <c r="E32" s="67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9"/>
      <c r="W32" s="70"/>
      <c r="X32" s="70"/>
      <c r="Y32" s="70"/>
      <c r="Z32" s="70"/>
    </row>
    <row r="33" spans="1:26" ht="18.95" customHeight="1" x14ac:dyDescent="0.15">
      <c r="A33" s="60"/>
      <c r="B33" s="60"/>
      <c r="C33" s="60"/>
      <c r="D33" s="60"/>
      <c r="E33" s="67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9"/>
      <c r="W33" s="70"/>
      <c r="X33" s="70"/>
      <c r="Y33" s="70"/>
      <c r="Z33" s="70"/>
    </row>
    <row r="34" spans="1:26" ht="18.95" customHeight="1" x14ac:dyDescent="0.15">
      <c r="A34" s="60"/>
      <c r="B34" s="60"/>
      <c r="C34" s="60"/>
      <c r="D34" s="60"/>
      <c r="E34" s="67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9"/>
      <c r="W34" s="70"/>
      <c r="X34" s="70"/>
      <c r="Y34" s="70"/>
      <c r="Z34" s="70"/>
    </row>
    <row r="35" spans="1:26" ht="18.95" customHeight="1" x14ac:dyDescent="0.15"/>
    <row r="36" spans="1:26" ht="18.95" customHeight="1" x14ac:dyDescent="0.15">
      <c r="A36" s="2" t="s">
        <v>242</v>
      </c>
    </row>
    <row r="37" spans="1:26" ht="18.95" customHeight="1" x14ac:dyDescent="0.15">
      <c r="A37" s="64" t="s">
        <v>80</v>
      </c>
      <c r="B37" s="65"/>
      <c r="C37" s="65"/>
      <c r="D37" s="66"/>
      <c r="E37" s="64" t="s">
        <v>78</v>
      </c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6"/>
    </row>
    <row r="38" spans="1:26" ht="18.95" customHeight="1" x14ac:dyDescent="0.15">
      <c r="A38" s="60"/>
      <c r="B38" s="60"/>
      <c r="C38" s="60"/>
      <c r="D38" s="60"/>
      <c r="E38" s="71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3"/>
    </row>
    <row r="39" spans="1:26" ht="18.95" customHeight="1" x14ac:dyDescent="0.15">
      <c r="A39" s="60"/>
      <c r="B39" s="60"/>
      <c r="C39" s="60"/>
      <c r="D39" s="60"/>
      <c r="E39" s="71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3"/>
    </row>
    <row r="40" spans="1:26" ht="18.95" customHeight="1" x14ac:dyDescent="0.15">
      <c r="A40" s="71"/>
      <c r="B40" s="72"/>
      <c r="C40" s="72"/>
      <c r="D40" s="73"/>
      <c r="E40" s="71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3"/>
    </row>
  </sheetData>
  <mergeCells count="118">
    <mergeCell ref="A39:D39"/>
    <mergeCell ref="E39:Z39"/>
    <mergeCell ref="A40:D40"/>
    <mergeCell ref="E40:Z40"/>
    <mergeCell ref="A12:B15"/>
    <mergeCell ref="C16:F19"/>
    <mergeCell ref="P2:Z8"/>
    <mergeCell ref="A16:B24"/>
    <mergeCell ref="A33:D33"/>
    <mergeCell ref="E33:V33"/>
    <mergeCell ref="W33:Z33"/>
    <mergeCell ref="A34:D34"/>
    <mergeCell ref="E34:V34"/>
    <mergeCell ref="W34:Z34"/>
    <mergeCell ref="A37:D37"/>
    <mergeCell ref="E37:Z37"/>
    <mergeCell ref="A38:D38"/>
    <mergeCell ref="E38:Z38"/>
    <mergeCell ref="A28:J28"/>
    <mergeCell ref="K28:N28"/>
    <mergeCell ref="O28:R28"/>
    <mergeCell ref="S28:V28"/>
    <mergeCell ref="W28:Z28"/>
    <mergeCell ref="A31:D31"/>
    <mergeCell ref="E31:V31"/>
    <mergeCell ref="W31:Z31"/>
    <mergeCell ref="A32:D32"/>
    <mergeCell ref="E32:V32"/>
    <mergeCell ref="W32:Z32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G18:J18"/>
    <mergeCell ref="K18:N18"/>
    <mergeCell ref="O18:R18"/>
    <mergeCell ref="S18:V18"/>
    <mergeCell ref="W18:Z18"/>
    <mergeCell ref="G19:J19"/>
    <mergeCell ref="K19:N19"/>
    <mergeCell ref="O19:R19"/>
    <mergeCell ref="S19:V19"/>
    <mergeCell ref="W19:Z19"/>
    <mergeCell ref="G16:J16"/>
    <mergeCell ref="K16:N16"/>
    <mergeCell ref="O16:R16"/>
    <mergeCell ref="S16:V16"/>
    <mergeCell ref="W16:Z16"/>
    <mergeCell ref="G17:J17"/>
    <mergeCell ref="K17:N17"/>
    <mergeCell ref="O17:R17"/>
    <mergeCell ref="S17:V17"/>
    <mergeCell ref="W17:Z17"/>
    <mergeCell ref="C14:J14"/>
    <mergeCell ref="K14:N14"/>
    <mergeCell ref="O14:R14"/>
    <mergeCell ref="S14:V14"/>
    <mergeCell ref="W14:Z14"/>
    <mergeCell ref="C15:J15"/>
    <mergeCell ref="K15:N15"/>
    <mergeCell ref="O15:R15"/>
    <mergeCell ref="S15:V15"/>
    <mergeCell ref="W15:Z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A7:D7"/>
    <mergeCell ref="E7:N7"/>
    <mergeCell ref="A8:D8"/>
    <mergeCell ref="E8:N8"/>
    <mergeCell ref="A11:J11"/>
    <mergeCell ref="K11:N11"/>
    <mergeCell ref="O11:R11"/>
    <mergeCell ref="S11:V11"/>
    <mergeCell ref="W11:Z11"/>
    <mergeCell ref="A2:D2"/>
    <mergeCell ref="F2:N2"/>
    <mergeCell ref="A3:D3"/>
    <mergeCell ref="E3:N3"/>
    <mergeCell ref="A4:D4"/>
    <mergeCell ref="E4:N4"/>
    <mergeCell ref="A5:D5"/>
    <mergeCell ref="E5:N5"/>
    <mergeCell ref="A6:D6"/>
    <mergeCell ref="E6:N6"/>
  </mergeCells>
  <phoneticPr fontId="6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B1299-B9EC-4B51-B936-9788A2193440}">
  <dimension ref="A1:Z71"/>
  <sheetViews>
    <sheetView workbookViewId="0">
      <selection activeCell="AC17" sqref="AC17"/>
    </sheetView>
  </sheetViews>
  <sheetFormatPr defaultRowHeight="14.25" x14ac:dyDescent="0.15"/>
  <cols>
    <col min="1" max="26" width="3.125" style="53" customWidth="1"/>
    <col min="27" max="16384" width="9" style="55"/>
  </cols>
  <sheetData>
    <row r="1" spans="1:26" ht="18.95" customHeight="1" x14ac:dyDescent="0.15">
      <c r="A1" s="51" t="s">
        <v>594</v>
      </c>
      <c r="B1" s="52"/>
      <c r="C1" s="52"/>
      <c r="O1" s="54"/>
    </row>
    <row r="2" spans="1:26" ht="18.95" customHeight="1" x14ac:dyDescent="0.15">
      <c r="A2" s="64" t="s">
        <v>0</v>
      </c>
      <c r="B2" s="65"/>
      <c r="C2" s="65"/>
      <c r="D2" s="66"/>
      <c r="E2" s="4" t="s">
        <v>101</v>
      </c>
      <c r="F2" s="91" t="str">
        <f>別紙!B14</f>
        <v>健康元気づくり館</v>
      </c>
      <c r="G2" s="92"/>
      <c r="H2" s="92"/>
      <c r="I2" s="92"/>
      <c r="J2" s="92"/>
      <c r="K2" s="92"/>
      <c r="L2" s="92"/>
      <c r="M2" s="92"/>
      <c r="N2" s="93"/>
      <c r="O2" s="54"/>
      <c r="P2" s="177" t="s">
        <v>595</v>
      </c>
      <c r="Q2" s="177"/>
      <c r="R2" s="177"/>
      <c r="S2" s="177"/>
      <c r="T2" s="177"/>
      <c r="U2" s="177"/>
      <c r="V2" s="177"/>
      <c r="W2" s="177"/>
      <c r="X2" s="177"/>
      <c r="Y2" s="177"/>
      <c r="Z2" s="177"/>
    </row>
    <row r="3" spans="1:26" ht="18.95" customHeight="1" x14ac:dyDescent="0.15">
      <c r="A3" s="64" t="s">
        <v>65</v>
      </c>
      <c r="B3" s="65"/>
      <c r="C3" s="65"/>
      <c r="D3" s="66"/>
      <c r="E3" s="96" t="str">
        <f>別紙!C14</f>
        <v>東栄87番地の1</v>
      </c>
      <c r="F3" s="92"/>
      <c r="G3" s="92"/>
      <c r="H3" s="92"/>
      <c r="I3" s="92"/>
      <c r="J3" s="92"/>
      <c r="K3" s="92"/>
      <c r="L3" s="92"/>
      <c r="M3" s="92"/>
      <c r="N3" s="93"/>
      <c r="O3" s="54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</row>
    <row r="4" spans="1:26" ht="18.95" customHeight="1" x14ac:dyDescent="0.15">
      <c r="A4" s="80" t="s">
        <v>129</v>
      </c>
      <c r="B4" s="80"/>
      <c r="C4" s="80"/>
      <c r="D4" s="80"/>
      <c r="E4" s="96" t="str">
        <f>別紙!D14</f>
        <v>鉄筋コンクリート</v>
      </c>
      <c r="F4" s="92"/>
      <c r="G4" s="92"/>
      <c r="H4" s="92"/>
      <c r="I4" s="92"/>
      <c r="J4" s="92"/>
      <c r="K4" s="92"/>
      <c r="L4" s="92"/>
      <c r="M4" s="92"/>
      <c r="N4" s="93"/>
      <c r="O4" s="54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</row>
    <row r="5" spans="1:26" ht="18.95" customHeight="1" x14ac:dyDescent="0.15">
      <c r="A5" s="80" t="s">
        <v>43</v>
      </c>
      <c r="B5" s="80"/>
      <c r="C5" s="80"/>
      <c r="D5" s="80"/>
      <c r="E5" s="97">
        <f>別紙!E14</f>
        <v>3155.68</v>
      </c>
      <c r="F5" s="98"/>
      <c r="G5" s="98"/>
      <c r="H5" s="98"/>
      <c r="I5" s="98"/>
      <c r="J5" s="98"/>
      <c r="K5" s="98"/>
      <c r="L5" s="98"/>
      <c r="M5" s="98"/>
      <c r="N5" s="99"/>
      <c r="O5" s="54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</row>
    <row r="6" spans="1:26" ht="18.95" customHeight="1" x14ac:dyDescent="0.15">
      <c r="A6" s="80" t="s">
        <v>13</v>
      </c>
      <c r="B6" s="80"/>
      <c r="C6" s="80"/>
      <c r="D6" s="80"/>
      <c r="E6" s="100">
        <f>別紙!F14</f>
        <v>35369</v>
      </c>
      <c r="F6" s="101"/>
      <c r="G6" s="101"/>
      <c r="H6" s="101"/>
      <c r="I6" s="101"/>
      <c r="J6" s="101"/>
      <c r="K6" s="101"/>
      <c r="L6" s="101"/>
      <c r="M6" s="101"/>
      <c r="N6" s="102"/>
      <c r="O6" s="54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</row>
    <row r="7" spans="1:26" ht="18.95" customHeight="1" x14ac:dyDescent="0.15">
      <c r="A7" s="80" t="s">
        <v>4</v>
      </c>
      <c r="B7" s="80"/>
      <c r="C7" s="80"/>
      <c r="D7" s="80"/>
      <c r="E7" s="96" t="str">
        <f>別紙!G14</f>
        <v>保健福祉課</v>
      </c>
      <c r="F7" s="92"/>
      <c r="G7" s="92"/>
      <c r="H7" s="92"/>
      <c r="I7" s="92"/>
      <c r="J7" s="92"/>
      <c r="K7" s="92"/>
      <c r="L7" s="92"/>
      <c r="M7" s="92"/>
      <c r="N7" s="93"/>
      <c r="O7" s="54"/>
      <c r="P7" s="177"/>
      <c r="Q7" s="177"/>
      <c r="R7" s="177"/>
      <c r="S7" s="177"/>
      <c r="T7" s="177"/>
      <c r="U7" s="177"/>
      <c r="V7" s="177"/>
      <c r="W7" s="177"/>
      <c r="X7" s="177"/>
      <c r="Y7" s="177"/>
      <c r="Z7" s="177"/>
    </row>
    <row r="8" spans="1:26" ht="18.95" customHeight="1" x14ac:dyDescent="0.15">
      <c r="A8" s="64" t="s">
        <v>8</v>
      </c>
      <c r="B8" s="65"/>
      <c r="C8" s="65"/>
      <c r="D8" s="66"/>
      <c r="E8" s="96" t="str">
        <f>別紙!H14</f>
        <v>指定管理</v>
      </c>
      <c r="F8" s="92"/>
      <c r="G8" s="92"/>
      <c r="H8" s="92"/>
      <c r="I8" s="92"/>
      <c r="J8" s="92"/>
      <c r="K8" s="92"/>
      <c r="L8" s="92"/>
      <c r="M8" s="92"/>
      <c r="N8" s="93"/>
      <c r="O8" s="54"/>
      <c r="P8" s="177"/>
      <c r="Q8" s="177"/>
      <c r="R8" s="177"/>
      <c r="S8" s="177"/>
      <c r="T8" s="177"/>
      <c r="U8" s="177"/>
      <c r="V8" s="177"/>
      <c r="W8" s="177"/>
      <c r="X8" s="177"/>
      <c r="Y8" s="177"/>
      <c r="Z8" s="177"/>
    </row>
    <row r="9" spans="1:26" ht="18.95" customHeight="1" x14ac:dyDescent="0.15"/>
    <row r="10" spans="1:26" ht="18.95" customHeight="1" x14ac:dyDescent="0.15">
      <c r="A10" s="51" t="s">
        <v>596</v>
      </c>
      <c r="D10" s="52"/>
      <c r="E10" s="52"/>
      <c r="F10" s="52"/>
      <c r="G10" s="52"/>
      <c r="K10" s="52"/>
      <c r="O10" s="52"/>
      <c r="S10" s="52"/>
      <c r="W10" s="52"/>
      <c r="Z10" s="56" t="s">
        <v>597</v>
      </c>
    </row>
    <row r="11" spans="1:26" ht="18.95" customHeight="1" x14ac:dyDescent="0.15">
      <c r="A11" s="165"/>
      <c r="B11" s="165"/>
      <c r="C11" s="165"/>
      <c r="D11" s="165"/>
      <c r="E11" s="165"/>
      <c r="F11" s="165"/>
      <c r="G11" s="165"/>
      <c r="H11" s="165"/>
      <c r="I11" s="165"/>
      <c r="J11" s="165"/>
      <c r="K11" s="165" t="s">
        <v>549</v>
      </c>
      <c r="L11" s="165"/>
      <c r="M11" s="165"/>
      <c r="N11" s="165"/>
      <c r="O11" s="165" t="s">
        <v>552</v>
      </c>
      <c r="P11" s="165"/>
      <c r="Q11" s="165"/>
      <c r="R11" s="165"/>
      <c r="S11" s="165" t="s">
        <v>554</v>
      </c>
      <c r="T11" s="165"/>
      <c r="U11" s="165"/>
      <c r="V11" s="165"/>
      <c r="W11" s="165" t="s">
        <v>598</v>
      </c>
      <c r="X11" s="165"/>
      <c r="Y11" s="165"/>
      <c r="Z11" s="165"/>
    </row>
    <row r="12" spans="1:26" ht="18.95" customHeight="1" x14ac:dyDescent="0.15">
      <c r="A12" s="176" t="s">
        <v>599</v>
      </c>
      <c r="B12" s="176"/>
      <c r="C12" s="176" t="s">
        <v>600</v>
      </c>
      <c r="D12" s="176"/>
      <c r="E12" s="176"/>
      <c r="F12" s="176"/>
      <c r="G12" s="176"/>
      <c r="H12" s="176"/>
      <c r="I12" s="176"/>
      <c r="J12" s="176"/>
      <c r="K12" s="178">
        <v>0</v>
      </c>
      <c r="L12" s="178"/>
      <c r="M12" s="178"/>
      <c r="N12" s="178"/>
      <c r="O12" s="178">
        <v>0</v>
      </c>
      <c r="P12" s="178"/>
      <c r="Q12" s="178"/>
      <c r="R12" s="178"/>
      <c r="S12" s="178">
        <v>0</v>
      </c>
      <c r="T12" s="178"/>
      <c r="U12" s="178"/>
      <c r="V12" s="178"/>
      <c r="W12" s="178">
        <f>(K12+O12+S12)/3</f>
        <v>0</v>
      </c>
      <c r="X12" s="178"/>
      <c r="Y12" s="178"/>
      <c r="Z12" s="178"/>
    </row>
    <row r="13" spans="1:26" ht="18.95" customHeight="1" x14ac:dyDescent="0.15">
      <c r="A13" s="164"/>
      <c r="B13" s="164"/>
      <c r="C13" s="164" t="s">
        <v>601</v>
      </c>
      <c r="D13" s="164"/>
      <c r="E13" s="164"/>
      <c r="F13" s="164"/>
      <c r="G13" s="164"/>
      <c r="H13" s="164"/>
      <c r="I13" s="164"/>
      <c r="J13" s="164"/>
      <c r="K13" s="178">
        <v>0</v>
      </c>
      <c r="L13" s="178"/>
      <c r="M13" s="178"/>
      <c r="N13" s="178"/>
      <c r="O13" s="178">
        <v>0</v>
      </c>
      <c r="P13" s="178"/>
      <c r="Q13" s="178"/>
      <c r="R13" s="178"/>
      <c r="S13" s="178">
        <v>0</v>
      </c>
      <c r="T13" s="178"/>
      <c r="U13" s="178"/>
      <c r="V13" s="178"/>
      <c r="W13" s="178">
        <f t="shared" ref="W13:W23" si="0">(K13+O13+S13)/3</f>
        <v>0</v>
      </c>
      <c r="X13" s="178"/>
      <c r="Y13" s="178"/>
      <c r="Z13" s="178"/>
    </row>
    <row r="14" spans="1:26" ht="18.95" customHeight="1" x14ac:dyDescent="0.15">
      <c r="A14" s="164"/>
      <c r="B14" s="164"/>
      <c r="C14" s="164" t="s">
        <v>602</v>
      </c>
      <c r="D14" s="164"/>
      <c r="E14" s="164"/>
      <c r="F14" s="164"/>
      <c r="G14" s="164"/>
      <c r="H14" s="164"/>
      <c r="I14" s="164"/>
      <c r="J14" s="164"/>
      <c r="K14" s="178">
        <v>0</v>
      </c>
      <c r="L14" s="178"/>
      <c r="M14" s="178"/>
      <c r="N14" s="178"/>
      <c r="O14" s="178">
        <v>0</v>
      </c>
      <c r="P14" s="178"/>
      <c r="Q14" s="178"/>
      <c r="R14" s="178"/>
      <c r="S14" s="178">
        <v>0</v>
      </c>
      <c r="T14" s="178"/>
      <c r="U14" s="178"/>
      <c r="V14" s="178"/>
      <c r="W14" s="178">
        <f t="shared" si="0"/>
        <v>0</v>
      </c>
      <c r="X14" s="178"/>
      <c r="Y14" s="178"/>
      <c r="Z14" s="178"/>
    </row>
    <row r="15" spans="1:26" ht="18.95" customHeight="1" x14ac:dyDescent="0.15">
      <c r="A15" s="164"/>
      <c r="B15" s="164"/>
      <c r="C15" s="164" t="s">
        <v>603</v>
      </c>
      <c r="D15" s="164"/>
      <c r="E15" s="164"/>
      <c r="F15" s="164"/>
      <c r="G15" s="164"/>
      <c r="H15" s="164"/>
      <c r="I15" s="164"/>
      <c r="J15" s="164"/>
      <c r="K15" s="178">
        <f t="shared" ref="K15" si="1">SUM(K12:N14)</f>
        <v>0</v>
      </c>
      <c r="L15" s="178"/>
      <c r="M15" s="178"/>
      <c r="N15" s="178"/>
      <c r="O15" s="178">
        <f t="shared" ref="O15" si="2">SUM(O12:R14)</f>
        <v>0</v>
      </c>
      <c r="P15" s="178"/>
      <c r="Q15" s="178"/>
      <c r="R15" s="178"/>
      <c r="S15" s="178">
        <f t="shared" ref="S15" si="3">SUM(S12:V14)</f>
        <v>0</v>
      </c>
      <c r="T15" s="178"/>
      <c r="U15" s="178"/>
      <c r="V15" s="178"/>
      <c r="W15" s="178">
        <f t="shared" si="0"/>
        <v>0</v>
      </c>
      <c r="X15" s="178"/>
      <c r="Y15" s="178"/>
      <c r="Z15" s="178"/>
    </row>
    <row r="16" spans="1:26" ht="18.95" customHeight="1" x14ac:dyDescent="0.15">
      <c r="A16" s="164" t="s">
        <v>604</v>
      </c>
      <c r="B16" s="164"/>
      <c r="C16" s="170" t="s">
        <v>605</v>
      </c>
      <c r="D16" s="171"/>
      <c r="E16" s="171"/>
      <c r="F16" s="172"/>
      <c r="G16" s="167" t="s">
        <v>606</v>
      </c>
      <c r="H16" s="168"/>
      <c r="I16" s="168"/>
      <c r="J16" s="169"/>
      <c r="K16" s="178">
        <v>0</v>
      </c>
      <c r="L16" s="178"/>
      <c r="M16" s="178"/>
      <c r="N16" s="178"/>
      <c r="O16" s="178">
        <v>0</v>
      </c>
      <c r="P16" s="178"/>
      <c r="Q16" s="178"/>
      <c r="R16" s="178"/>
      <c r="S16" s="178">
        <v>0</v>
      </c>
      <c r="T16" s="178"/>
      <c r="U16" s="178"/>
      <c r="V16" s="178"/>
      <c r="W16" s="178">
        <f t="shared" si="0"/>
        <v>0</v>
      </c>
      <c r="X16" s="178"/>
      <c r="Y16" s="178"/>
      <c r="Z16" s="178"/>
    </row>
    <row r="17" spans="1:26" ht="18.95" customHeight="1" x14ac:dyDescent="0.15">
      <c r="A17" s="164"/>
      <c r="B17" s="164"/>
      <c r="C17" s="173"/>
      <c r="D17" s="174"/>
      <c r="E17" s="174"/>
      <c r="F17" s="175"/>
      <c r="G17" s="167" t="s">
        <v>607</v>
      </c>
      <c r="H17" s="168"/>
      <c r="I17" s="168"/>
      <c r="J17" s="169"/>
      <c r="K17" s="178">
        <v>0</v>
      </c>
      <c r="L17" s="178"/>
      <c r="M17" s="178"/>
      <c r="N17" s="178"/>
      <c r="O17" s="178">
        <v>0</v>
      </c>
      <c r="P17" s="178"/>
      <c r="Q17" s="178"/>
      <c r="R17" s="178"/>
      <c r="S17" s="178">
        <v>0</v>
      </c>
      <c r="T17" s="178"/>
      <c r="U17" s="178"/>
      <c r="V17" s="178"/>
      <c r="W17" s="178">
        <f t="shared" si="0"/>
        <v>0</v>
      </c>
      <c r="X17" s="178"/>
      <c r="Y17" s="178"/>
      <c r="Z17" s="178"/>
    </row>
    <row r="18" spans="1:26" ht="18.95" customHeight="1" x14ac:dyDescent="0.15">
      <c r="A18" s="164"/>
      <c r="B18" s="164"/>
      <c r="C18" s="173"/>
      <c r="D18" s="174"/>
      <c r="E18" s="174"/>
      <c r="F18" s="175"/>
      <c r="G18" s="167" t="s">
        <v>608</v>
      </c>
      <c r="H18" s="168"/>
      <c r="I18" s="168"/>
      <c r="J18" s="169"/>
      <c r="K18" s="178">
        <v>0</v>
      </c>
      <c r="L18" s="178"/>
      <c r="M18" s="178"/>
      <c r="N18" s="178"/>
      <c r="O18" s="178">
        <v>0</v>
      </c>
      <c r="P18" s="178"/>
      <c r="Q18" s="178"/>
      <c r="R18" s="178"/>
      <c r="S18" s="178">
        <v>0</v>
      </c>
      <c r="T18" s="178"/>
      <c r="U18" s="178"/>
      <c r="V18" s="178"/>
      <c r="W18" s="178">
        <f>(K18+O18+S18)/3</f>
        <v>0</v>
      </c>
      <c r="X18" s="178"/>
      <c r="Y18" s="178"/>
      <c r="Z18" s="178"/>
    </row>
    <row r="19" spans="1:26" ht="18.95" customHeight="1" x14ac:dyDescent="0.15">
      <c r="A19" s="164"/>
      <c r="B19" s="164"/>
      <c r="C19" s="173"/>
      <c r="D19" s="174"/>
      <c r="E19" s="174"/>
      <c r="F19" s="175"/>
      <c r="G19" s="167" t="s">
        <v>609</v>
      </c>
      <c r="H19" s="168"/>
      <c r="I19" s="168"/>
      <c r="J19" s="169"/>
      <c r="K19" s="178">
        <v>0</v>
      </c>
      <c r="L19" s="178"/>
      <c r="M19" s="178"/>
      <c r="N19" s="178"/>
      <c r="O19" s="178">
        <v>0</v>
      </c>
      <c r="P19" s="178"/>
      <c r="Q19" s="178"/>
      <c r="R19" s="178"/>
      <c r="S19" s="178">
        <v>0</v>
      </c>
      <c r="T19" s="178"/>
      <c r="U19" s="178"/>
      <c r="V19" s="178"/>
      <c r="W19" s="178">
        <f t="shared" si="0"/>
        <v>0</v>
      </c>
      <c r="X19" s="178"/>
      <c r="Y19" s="178"/>
      <c r="Z19" s="178"/>
    </row>
    <row r="20" spans="1:26" ht="18.95" customHeight="1" x14ac:dyDescent="0.15">
      <c r="A20" s="164"/>
      <c r="B20" s="164"/>
      <c r="C20" s="164" t="s">
        <v>610</v>
      </c>
      <c r="D20" s="164"/>
      <c r="E20" s="164"/>
      <c r="F20" s="164"/>
      <c r="G20" s="164"/>
      <c r="H20" s="164"/>
      <c r="I20" s="164"/>
      <c r="J20" s="164"/>
      <c r="K20" s="178">
        <v>37356</v>
      </c>
      <c r="L20" s="178"/>
      <c r="M20" s="178"/>
      <c r="N20" s="178"/>
      <c r="O20" s="178">
        <v>37457</v>
      </c>
      <c r="P20" s="178"/>
      <c r="Q20" s="178"/>
      <c r="R20" s="178"/>
      <c r="S20" s="178">
        <v>36369</v>
      </c>
      <c r="T20" s="178"/>
      <c r="U20" s="178"/>
      <c r="V20" s="178"/>
      <c r="W20" s="178">
        <f t="shared" si="0"/>
        <v>37060.666666666664</v>
      </c>
      <c r="X20" s="178"/>
      <c r="Y20" s="178"/>
      <c r="Z20" s="178"/>
    </row>
    <row r="21" spans="1:26" ht="18.95" customHeight="1" x14ac:dyDescent="0.15">
      <c r="A21" s="164"/>
      <c r="B21" s="164"/>
      <c r="C21" s="166" t="s">
        <v>611</v>
      </c>
      <c r="D21" s="166"/>
      <c r="E21" s="166"/>
      <c r="F21" s="166"/>
      <c r="G21" s="166"/>
      <c r="H21" s="166"/>
      <c r="I21" s="166"/>
      <c r="J21" s="166"/>
      <c r="K21" s="178">
        <v>836</v>
      </c>
      <c r="L21" s="178"/>
      <c r="M21" s="178"/>
      <c r="N21" s="178"/>
      <c r="O21" s="178">
        <v>836</v>
      </c>
      <c r="P21" s="178"/>
      <c r="Q21" s="178"/>
      <c r="R21" s="178"/>
      <c r="S21" s="178">
        <v>836</v>
      </c>
      <c r="T21" s="178"/>
      <c r="U21" s="178"/>
      <c r="V21" s="178"/>
      <c r="W21" s="178">
        <f t="shared" si="0"/>
        <v>836</v>
      </c>
      <c r="X21" s="178"/>
      <c r="Y21" s="178"/>
      <c r="Z21" s="178"/>
    </row>
    <row r="22" spans="1:26" ht="18.95" customHeight="1" x14ac:dyDescent="0.15">
      <c r="A22" s="164"/>
      <c r="B22" s="164"/>
      <c r="C22" s="164" t="s">
        <v>612</v>
      </c>
      <c r="D22" s="164"/>
      <c r="E22" s="164"/>
      <c r="F22" s="164"/>
      <c r="G22" s="164"/>
      <c r="H22" s="164"/>
      <c r="I22" s="164"/>
      <c r="J22" s="164"/>
      <c r="K22" s="178">
        <v>1630</v>
      </c>
      <c r="L22" s="178"/>
      <c r="M22" s="178"/>
      <c r="N22" s="178"/>
      <c r="O22" s="178">
        <v>1379</v>
      </c>
      <c r="P22" s="178"/>
      <c r="Q22" s="178"/>
      <c r="R22" s="178"/>
      <c r="S22" s="178">
        <v>1510</v>
      </c>
      <c r="T22" s="178"/>
      <c r="U22" s="178"/>
      <c r="V22" s="178"/>
      <c r="W22" s="178">
        <f t="shared" si="0"/>
        <v>1506.3333333333333</v>
      </c>
      <c r="X22" s="178"/>
      <c r="Y22" s="178"/>
      <c r="Z22" s="178"/>
    </row>
    <row r="23" spans="1:26" ht="18.95" customHeight="1" x14ac:dyDescent="0.15">
      <c r="A23" s="164"/>
      <c r="B23" s="164"/>
      <c r="C23" s="164" t="s">
        <v>613</v>
      </c>
      <c r="D23" s="164"/>
      <c r="E23" s="164"/>
      <c r="F23" s="164"/>
      <c r="G23" s="164"/>
      <c r="H23" s="164"/>
      <c r="I23" s="164"/>
      <c r="J23" s="164"/>
      <c r="K23" s="178">
        <v>1336</v>
      </c>
      <c r="L23" s="178"/>
      <c r="M23" s="178"/>
      <c r="N23" s="178"/>
      <c r="O23" s="178">
        <f>20+352</f>
        <v>372</v>
      </c>
      <c r="P23" s="178"/>
      <c r="Q23" s="178"/>
      <c r="R23" s="178"/>
      <c r="S23" s="178">
        <v>17905</v>
      </c>
      <c r="T23" s="178"/>
      <c r="U23" s="178"/>
      <c r="V23" s="178"/>
      <c r="W23" s="178">
        <f t="shared" si="0"/>
        <v>6537.666666666667</v>
      </c>
      <c r="X23" s="178"/>
      <c r="Y23" s="178"/>
      <c r="Z23" s="178"/>
    </row>
    <row r="24" spans="1:26" ht="18.95" customHeight="1" x14ac:dyDescent="0.15">
      <c r="A24" s="164"/>
      <c r="B24" s="164"/>
      <c r="C24" s="164" t="s">
        <v>603</v>
      </c>
      <c r="D24" s="164"/>
      <c r="E24" s="164"/>
      <c r="F24" s="164"/>
      <c r="G24" s="164"/>
      <c r="H24" s="164"/>
      <c r="I24" s="164"/>
      <c r="J24" s="164"/>
      <c r="K24" s="178">
        <f t="shared" ref="K24" si="4">SUM(K16:N23)</f>
        <v>41158</v>
      </c>
      <c r="L24" s="178"/>
      <c r="M24" s="178"/>
      <c r="N24" s="178"/>
      <c r="O24" s="178">
        <f t="shared" ref="O24" si="5">SUM(O16:R23)</f>
        <v>40044</v>
      </c>
      <c r="P24" s="178"/>
      <c r="Q24" s="178"/>
      <c r="R24" s="178"/>
      <c r="S24" s="178">
        <f t="shared" ref="S24" si="6">SUM(S16:V23)</f>
        <v>56620</v>
      </c>
      <c r="T24" s="178"/>
      <c r="U24" s="178"/>
      <c r="V24" s="178"/>
      <c r="W24" s="178">
        <f>(K24+O24+S24)/3</f>
        <v>45940.666666666664</v>
      </c>
      <c r="X24" s="178"/>
      <c r="Y24" s="178"/>
      <c r="Z24" s="178"/>
    </row>
    <row r="25" spans="1:26" ht="18.95" customHeight="1" x14ac:dyDescent="0.15"/>
    <row r="26" spans="1:26" ht="18.95" customHeight="1" x14ac:dyDescent="0.15">
      <c r="A26" s="51" t="s">
        <v>614</v>
      </c>
      <c r="D26" s="52"/>
      <c r="E26" s="52"/>
      <c r="F26" s="52"/>
      <c r="G26" s="52"/>
    </row>
    <row r="27" spans="1:26" ht="18.95" customHeight="1" x14ac:dyDescent="0.15">
      <c r="A27" s="165"/>
      <c r="B27" s="165"/>
      <c r="C27" s="165"/>
      <c r="D27" s="165"/>
      <c r="E27" s="165"/>
      <c r="F27" s="165"/>
      <c r="G27" s="165"/>
      <c r="H27" s="165"/>
      <c r="I27" s="165"/>
      <c r="J27" s="165"/>
      <c r="K27" s="165" t="s">
        <v>549</v>
      </c>
      <c r="L27" s="165"/>
      <c r="M27" s="165"/>
      <c r="N27" s="165"/>
      <c r="O27" s="165" t="s">
        <v>552</v>
      </c>
      <c r="P27" s="165"/>
      <c r="Q27" s="165"/>
      <c r="R27" s="165"/>
      <c r="S27" s="165" t="s">
        <v>554</v>
      </c>
      <c r="T27" s="165"/>
      <c r="U27" s="165"/>
      <c r="V27" s="165"/>
      <c r="W27" s="165" t="s">
        <v>598</v>
      </c>
      <c r="X27" s="165"/>
      <c r="Y27" s="165"/>
      <c r="Z27" s="165"/>
    </row>
    <row r="28" spans="1:26" ht="18.95" customHeight="1" x14ac:dyDescent="0.15">
      <c r="A28" s="163" t="s">
        <v>660</v>
      </c>
      <c r="B28" s="163"/>
      <c r="C28" s="163"/>
      <c r="D28" s="163"/>
      <c r="E28" s="163"/>
      <c r="F28" s="163"/>
      <c r="G28" s="163"/>
      <c r="H28" s="163"/>
      <c r="I28" s="163"/>
      <c r="J28" s="163"/>
      <c r="K28" s="178">
        <v>400</v>
      </c>
      <c r="L28" s="178"/>
      <c r="M28" s="178"/>
      <c r="N28" s="178"/>
      <c r="O28" s="178">
        <v>459</v>
      </c>
      <c r="P28" s="178"/>
      <c r="Q28" s="178"/>
      <c r="R28" s="178"/>
      <c r="S28" s="178">
        <v>458</v>
      </c>
      <c r="T28" s="178"/>
      <c r="U28" s="178"/>
      <c r="V28" s="178"/>
      <c r="W28" s="178">
        <f>(K28+O28+S28)/3</f>
        <v>439</v>
      </c>
      <c r="X28" s="178"/>
      <c r="Y28" s="178"/>
      <c r="Z28" s="178"/>
    </row>
    <row r="29" spans="1:26" ht="18.95" customHeight="1" x14ac:dyDescent="0.15">
      <c r="A29" s="163" t="s">
        <v>661</v>
      </c>
      <c r="B29" s="163"/>
      <c r="C29" s="163"/>
      <c r="D29" s="163"/>
      <c r="E29" s="163"/>
      <c r="F29" s="163"/>
      <c r="G29" s="163"/>
      <c r="H29" s="163"/>
      <c r="I29" s="163"/>
      <c r="J29" s="163"/>
      <c r="K29" s="178">
        <v>13546</v>
      </c>
      <c r="L29" s="178"/>
      <c r="M29" s="178"/>
      <c r="N29" s="178"/>
      <c r="O29" s="178">
        <v>11976</v>
      </c>
      <c r="P29" s="178"/>
      <c r="Q29" s="178"/>
      <c r="R29" s="178"/>
      <c r="S29" s="178">
        <v>14244</v>
      </c>
      <c r="T29" s="178"/>
      <c r="U29" s="178"/>
      <c r="V29" s="178"/>
      <c r="W29" s="178">
        <f>(K29+O29+S29)/3</f>
        <v>13255.333333333334</v>
      </c>
      <c r="X29" s="178"/>
      <c r="Y29" s="178"/>
      <c r="Z29" s="178"/>
    </row>
    <row r="30" spans="1:26" ht="18.95" customHeight="1" x14ac:dyDescent="0.15">
      <c r="A30" s="163" t="s">
        <v>662</v>
      </c>
      <c r="B30" s="163"/>
      <c r="C30" s="163"/>
      <c r="D30" s="163"/>
      <c r="E30" s="163"/>
      <c r="F30" s="163"/>
      <c r="G30" s="163"/>
      <c r="H30" s="163"/>
      <c r="I30" s="163"/>
      <c r="J30" s="163"/>
      <c r="K30" s="178">
        <v>773</v>
      </c>
      <c r="L30" s="178"/>
      <c r="M30" s="178"/>
      <c r="N30" s="178"/>
      <c r="O30" s="178">
        <v>694</v>
      </c>
      <c r="P30" s="178"/>
      <c r="Q30" s="178"/>
      <c r="R30" s="178"/>
      <c r="S30" s="178">
        <v>659</v>
      </c>
      <c r="T30" s="178"/>
      <c r="U30" s="178"/>
      <c r="V30" s="178"/>
      <c r="W30" s="178">
        <f>(K30+O30+S30)/3</f>
        <v>708.66666666666663</v>
      </c>
      <c r="X30" s="178"/>
      <c r="Y30" s="178"/>
      <c r="Z30" s="178"/>
    </row>
    <row r="31" spans="1:26" ht="18.95" customHeight="1" x14ac:dyDescent="0.15">
      <c r="A31" s="163" t="s">
        <v>663</v>
      </c>
      <c r="B31" s="163"/>
      <c r="C31" s="163"/>
      <c r="D31" s="163"/>
      <c r="E31" s="163"/>
      <c r="F31" s="163"/>
      <c r="G31" s="163"/>
      <c r="H31" s="163"/>
      <c r="I31" s="163"/>
      <c r="J31" s="163"/>
      <c r="K31" s="178">
        <v>13723</v>
      </c>
      <c r="L31" s="178"/>
      <c r="M31" s="178"/>
      <c r="N31" s="178"/>
      <c r="O31" s="178">
        <v>11490</v>
      </c>
      <c r="P31" s="178"/>
      <c r="Q31" s="178"/>
      <c r="R31" s="178"/>
      <c r="S31" s="178">
        <v>12034</v>
      </c>
      <c r="T31" s="178"/>
      <c r="U31" s="178"/>
      <c r="V31" s="178"/>
      <c r="W31" s="178">
        <f>(K31+O31+S31)/3</f>
        <v>12415.666666666666</v>
      </c>
      <c r="X31" s="178"/>
      <c r="Y31" s="178"/>
      <c r="Z31" s="178"/>
    </row>
    <row r="32" spans="1:26" ht="18.95" customHeight="1" x14ac:dyDescent="0.15">
      <c r="A32" s="163" t="s">
        <v>664</v>
      </c>
      <c r="B32" s="163"/>
      <c r="C32" s="163"/>
      <c r="D32" s="163"/>
      <c r="E32" s="163"/>
      <c r="F32" s="163"/>
      <c r="G32" s="163"/>
      <c r="H32" s="163"/>
      <c r="I32" s="163"/>
      <c r="J32" s="163"/>
      <c r="K32" s="178">
        <v>1262</v>
      </c>
      <c r="L32" s="178"/>
      <c r="M32" s="178"/>
      <c r="N32" s="178"/>
      <c r="O32" s="178">
        <v>1326</v>
      </c>
      <c r="P32" s="178"/>
      <c r="Q32" s="178"/>
      <c r="R32" s="178"/>
      <c r="S32" s="178">
        <v>970</v>
      </c>
      <c r="T32" s="178"/>
      <c r="U32" s="178"/>
      <c r="V32" s="178"/>
      <c r="W32" s="178">
        <f>(K32+O32+S32)/3</f>
        <v>1186</v>
      </c>
      <c r="X32" s="178"/>
      <c r="Y32" s="178"/>
      <c r="Z32" s="178"/>
    </row>
    <row r="33" spans="1:26" ht="18.95" customHeight="1" x14ac:dyDescent="0.15"/>
    <row r="34" spans="1:26" ht="18.95" customHeight="1" x14ac:dyDescent="0.15">
      <c r="A34" s="51" t="s">
        <v>615</v>
      </c>
    </row>
    <row r="35" spans="1:26" ht="18.95" customHeight="1" x14ac:dyDescent="0.15">
      <c r="A35" s="156" t="s">
        <v>616</v>
      </c>
      <c r="B35" s="157"/>
      <c r="C35" s="157"/>
      <c r="D35" s="158"/>
      <c r="E35" s="156" t="s">
        <v>617</v>
      </c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8"/>
      <c r="W35" s="156" t="s">
        <v>618</v>
      </c>
      <c r="X35" s="157"/>
      <c r="Y35" s="157"/>
      <c r="Z35" s="158"/>
    </row>
    <row r="36" spans="1:26" ht="18.95" customHeight="1" x14ac:dyDescent="0.15">
      <c r="A36" s="147" t="s">
        <v>549</v>
      </c>
      <c r="B36" s="147"/>
      <c r="C36" s="147"/>
      <c r="D36" s="147"/>
      <c r="E36" s="159" t="s">
        <v>665</v>
      </c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1"/>
      <c r="W36" s="178">
        <v>28</v>
      </c>
      <c r="X36" s="178"/>
      <c r="Y36" s="178"/>
      <c r="Z36" s="178"/>
    </row>
    <row r="37" spans="1:26" ht="18.95" customHeight="1" x14ac:dyDescent="0.15">
      <c r="A37" s="147" t="s">
        <v>549</v>
      </c>
      <c r="B37" s="147"/>
      <c r="C37" s="147"/>
      <c r="D37" s="147"/>
      <c r="E37" s="159" t="s">
        <v>666</v>
      </c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1"/>
      <c r="W37" s="178">
        <v>399</v>
      </c>
      <c r="X37" s="178"/>
      <c r="Y37" s="178"/>
      <c r="Z37" s="178"/>
    </row>
    <row r="38" spans="1:26" ht="18.95" customHeight="1" x14ac:dyDescent="0.15">
      <c r="A38" s="147" t="s">
        <v>549</v>
      </c>
      <c r="B38" s="147"/>
      <c r="C38" s="147"/>
      <c r="D38" s="147"/>
      <c r="E38" s="159" t="s">
        <v>667</v>
      </c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1"/>
      <c r="W38" s="214">
        <v>330</v>
      </c>
      <c r="X38" s="215"/>
      <c r="Y38" s="215"/>
      <c r="Z38" s="216"/>
    </row>
    <row r="39" spans="1:26" ht="18.95" customHeight="1" x14ac:dyDescent="0.15">
      <c r="A39" s="147" t="s">
        <v>549</v>
      </c>
      <c r="B39" s="147"/>
      <c r="C39" s="147"/>
      <c r="D39" s="147"/>
      <c r="E39" s="159" t="s">
        <v>668</v>
      </c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1"/>
      <c r="W39" s="178">
        <v>297</v>
      </c>
      <c r="X39" s="178"/>
      <c r="Y39" s="178"/>
      <c r="Z39" s="178"/>
    </row>
    <row r="40" spans="1:26" ht="18.95" customHeight="1" x14ac:dyDescent="0.15">
      <c r="A40" s="147" t="s">
        <v>549</v>
      </c>
      <c r="B40" s="147"/>
      <c r="C40" s="147"/>
      <c r="D40" s="147"/>
      <c r="E40" s="159" t="s">
        <v>650</v>
      </c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1"/>
      <c r="W40" s="178">
        <v>187</v>
      </c>
      <c r="X40" s="178"/>
      <c r="Y40" s="178"/>
      <c r="Z40" s="178"/>
    </row>
    <row r="41" spans="1:26" ht="18.95" customHeight="1" x14ac:dyDescent="0.15">
      <c r="A41" s="148" t="s">
        <v>549</v>
      </c>
      <c r="B41" s="149"/>
      <c r="C41" s="149"/>
      <c r="D41" s="150"/>
      <c r="E41" s="159" t="s">
        <v>669</v>
      </c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1"/>
      <c r="W41" s="214">
        <v>242</v>
      </c>
      <c r="X41" s="215"/>
      <c r="Y41" s="215"/>
      <c r="Z41" s="216"/>
    </row>
    <row r="42" spans="1:26" ht="18.95" customHeight="1" x14ac:dyDescent="0.15">
      <c r="A42" s="148" t="s">
        <v>549</v>
      </c>
      <c r="B42" s="149"/>
      <c r="C42" s="149"/>
      <c r="D42" s="150"/>
      <c r="E42" s="159" t="s">
        <v>670</v>
      </c>
      <c r="F42" s="160"/>
      <c r="G42" s="160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60"/>
      <c r="T42" s="160"/>
      <c r="U42" s="160"/>
      <c r="V42" s="161"/>
      <c r="W42" s="214">
        <v>791</v>
      </c>
      <c r="X42" s="215"/>
      <c r="Y42" s="215"/>
      <c r="Z42" s="216"/>
    </row>
    <row r="43" spans="1:26" ht="18.95" customHeight="1" x14ac:dyDescent="0.15">
      <c r="A43" s="148" t="s">
        <v>549</v>
      </c>
      <c r="B43" s="149"/>
      <c r="C43" s="149"/>
      <c r="D43" s="150"/>
      <c r="E43" s="159" t="s">
        <v>671</v>
      </c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1"/>
      <c r="W43" s="178">
        <v>545</v>
      </c>
      <c r="X43" s="178"/>
      <c r="Y43" s="178"/>
      <c r="Z43" s="178"/>
    </row>
    <row r="44" spans="1:26" ht="18.95" customHeight="1" x14ac:dyDescent="0.15">
      <c r="A44" s="148" t="s">
        <v>552</v>
      </c>
      <c r="B44" s="149"/>
      <c r="C44" s="149"/>
      <c r="D44" s="150"/>
      <c r="E44" s="159" t="s">
        <v>672</v>
      </c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1"/>
      <c r="W44" s="214">
        <v>116</v>
      </c>
      <c r="X44" s="215"/>
      <c r="Y44" s="215"/>
      <c r="Z44" s="216"/>
    </row>
    <row r="45" spans="1:26" ht="18.95" customHeight="1" x14ac:dyDescent="0.15">
      <c r="A45" s="148" t="s">
        <v>552</v>
      </c>
      <c r="B45" s="149"/>
      <c r="C45" s="149"/>
      <c r="D45" s="150"/>
      <c r="E45" s="159" t="s">
        <v>673</v>
      </c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1"/>
      <c r="W45" s="178">
        <v>121</v>
      </c>
      <c r="X45" s="178"/>
      <c r="Y45" s="178"/>
      <c r="Z45" s="178"/>
    </row>
    <row r="46" spans="1:26" ht="18.95" customHeight="1" x14ac:dyDescent="0.15">
      <c r="A46" s="148" t="s">
        <v>552</v>
      </c>
      <c r="B46" s="149"/>
      <c r="C46" s="149"/>
      <c r="D46" s="150"/>
      <c r="E46" s="159" t="s">
        <v>672</v>
      </c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1"/>
      <c r="W46" s="178">
        <v>132</v>
      </c>
      <c r="X46" s="178"/>
      <c r="Y46" s="178"/>
      <c r="Z46" s="178"/>
    </row>
    <row r="47" spans="1:26" ht="18.95" customHeight="1" x14ac:dyDescent="0.15">
      <c r="A47" s="148" t="s">
        <v>552</v>
      </c>
      <c r="B47" s="149"/>
      <c r="C47" s="149"/>
      <c r="D47" s="150"/>
      <c r="E47" s="159" t="s">
        <v>674</v>
      </c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1"/>
      <c r="W47" s="214">
        <v>58</v>
      </c>
      <c r="X47" s="215"/>
      <c r="Y47" s="215"/>
      <c r="Z47" s="216"/>
    </row>
    <row r="48" spans="1:26" ht="18.95" customHeight="1" x14ac:dyDescent="0.15">
      <c r="A48" s="148" t="s">
        <v>552</v>
      </c>
      <c r="B48" s="149"/>
      <c r="C48" s="149"/>
      <c r="D48" s="150"/>
      <c r="E48" s="159" t="s">
        <v>675</v>
      </c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1"/>
      <c r="W48" s="178">
        <v>418</v>
      </c>
      <c r="X48" s="178"/>
      <c r="Y48" s="178"/>
      <c r="Z48" s="178"/>
    </row>
    <row r="49" spans="1:26" ht="18.95" customHeight="1" x14ac:dyDescent="0.15">
      <c r="A49" s="148" t="s">
        <v>552</v>
      </c>
      <c r="B49" s="149"/>
      <c r="C49" s="149"/>
      <c r="D49" s="150"/>
      <c r="E49" s="159" t="s">
        <v>676</v>
      </c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1"/>
      <c r="W49" s="178">
        <v>22</v>
      </c>
      <c r="X49" s="178"/>
      <c r="Y49" s="178"/>
      <c r="Z49" s="178"/>
    </row>
    <row r="50" spans="1:26" ht="18.95" customHeight="1" x14ac:dyDescent="0.15">
      <c r="A50" s="148" t="s">
        <v>552</v>
      </c>
      <c r="B50" s="149"/>
      <c r="C50" s="149"/>
      <c r="D50" s="150"/>
      <c r="E50" s="159" t="s">
        <v>677</v>
      </c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1"/>
      <c r="W50" s="214">
        <v>127</v>
      </c>
      <c r="X50" s="215"/>
      <c r="Y50" s="215"/>
      <c r="Z50" s="216"/>
    </row>
    <row r="51" spans="1:26" ht="18.95" customHeight="1" x14ac:dyDescent="0.15">
      <c r="A51" s="147" t="s">
        <v>552</v>
      </c>
      <c r="B51" s="147"/>
      <c r="C51" s="147"/>
      <c r="D51" s="147"/>
      <c r="E51" s="159" t="s">
        <v>678</v>
      </c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1"/>
      <c r="W51" s="178">
        <v>385</v>
      </c>
      <c r="X51" s="178"/>
      <c r="Y51" s="178"/>
      <c r="Z51" s="178"/>
    </row>
    <row r="52" spans="1:26" ht="18.95" customHeight="1" x14ac:dyDescent="0.15">
      <c r="A52" s="147" t="s">
        <v>552</v>
      </c>
      <c r="B52" s="147"/>
      <c r="C52" s="147"/>
      <c r="D52" s="147"/>
      <c r="E52" s="159" t="s">
        <v>679</v>
      </c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1"/>
      <c r="W52" s="178">
        <v>352</v>
      </c>
      <c r="X52" s="178"/>
      <c r="Y52" s="178"/>
      <c r="Z52" s="178"/>
    </row>
    <row r="53" spans="1:26" ht="18.95" customHeight="1" x14ac:dyDescent="0.15">
      <c r="A53" s="147" t="s">
        <v>554</v>
      </c>
      <c r="B53" s="147"/>
      <c r="C53" s="147"/>
      <c r="D53" s="147"/>
      <c r="E53" s="159" t="s">
        <v>680</v>
      </c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1"/>
      <c r="W53" s="218">
        <v>9691</v>
      </c>
      <c r="X53" s="218"/>
      <c r="Y53" s="218"/>
      <c r="Z53" s="219"/>
    </row>
    <row r="54" spans="1:26" ht="18.95" customHeight="1" x14ac:dyDescent="0.15">
      <c r="A54" s="147" t="s">
        <v>554</v>
      </c>
      <c r="B54" s="147"/>
      <c r="C54" s="147"/>
      <c r="D54" s="147"/>
      <c r="E54" s="159" t="s">
        <v>681</v>
      </c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1"/>
      <c r="W54" s="212">
        <v>836</v>
      </c>
      <c r="X54" s="212"/>
      <c r="Y54" s="212"/>
      <c r="Z54" s="213"/>
    </row>
    <row r="55" spans="1:26" ht="18.95" customHeight="1" x14ac:dyDescent="0.15">
      <c r="A55" s="148" t="s">
        <v>554</v>
      </c>
      <c r="B55" s="149"/>
      <c r="C55" s="149"/>
      <c r="D55" s="150"/>
      <c r="E55" s="159" t="s">
        <v>682</v>
      </c>
      <c r="F55" s="160"/>
      <c r="G55" s="160"/>
      <c r="H55" s="160"/>
      <c r="I55" s="160"/>
      <c r="J55" s="160"/>
      <c r="K55" s="160"/>
      <c r="L55" s="160"/>
      <c r="M55" s="160"/>
      <c r="N55" s="160"/>
      <c r="O55" s="160"/>
      <c r="P55" s="160"/>
      <c r="Q55" s="160"/>
      <c r="R55" s="160"/>
      <c r="S55" s="160"/>
      <c r="T55" s="160"/>
      <c r="U55" s="160"/>
      <c r="V55" s="161"/>
      <c r="W55" s="212">
        <v>913</v>
      </c>
      <c r="X55" s="212"/>
      <c r="Y55" s="212"/>
      <c r="Z55" s="213"/>
    </row>
    <row r="56" spans="1:26" ht="18.95" customHeight="1" x14ac:dyDescent="0.15">
      <c r="A56" s="148" t="s">
        <v>554</v>
      </c>
      <c r="B56" s="149"/>
      <c r="C56" s="149"/>
      <c r="D56" s="150"/>
      <c r="E56" s="159" t="s">
        <v>683</v>
      </c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1"/>
      <c r="W56" s="212">
        <v>162</v>
      </c>
      <c r="X56" s="212"/>
      <c r="Y56" s="212"/>
      <c r="Z56" s="213"/>
    </row>
    <row r="57" spans="1:26" ht="18.95" customHeight="1" x14ac:dyDescent="0.15">
      <c r="A57" s="148" t="s">
        <v>365</v>
      </c>
      <c r="B57" s="149"/>
      <c r="C57" s="149"/>
      <c r="D57" s="150"/>
      <c r="E57" s="159" t="s">
        <v>684</v>
      </c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1"/>
      <c r="W57" s="212">
        <v>649</v>
      </c>
      <c r="X57" s="212"/>
      <c r="Y57" s="212"/>
      <c r="Z57" s="213"/>
    </row>
    <row r="58" spans="1:26" ht="18.95" customHeight="1" x14ac:dyDescent="0.15">
      <c r="A58" s="148" t="s">
        <v>365</v>
      </c>
      <c r="B58" s="149"/>
      <c r="C58" s="149"/>
      <c r="D58" s="150"/>
      <c r="E58" s="159" t="s">
        <v>685</v>
      </c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1"/>
      <c r="W58" s="212">
        <v>418</v>
      </c>
      <c r="X58" s="212"/>
      <c r="Y58" s="212"/>
      <c r="Z58" s="213"/>
    </row>
    <row r="59" spans="1:26" ht="18.95" customHeight="1" x14ac:dyDescent="0.15">
      <c r="A59" s="148" t="s">
        <v>554</v>
      </c>
      <c r="B59" s="149"/>
      <c r="C59" s="149"/>
      <c r="D59" s="150"/>
      <c r="E59" s="159" t="s">
        <v>686</v>
      </c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1"/>
      <c r="W59" s="212">
        <v>150</v>
      </c>
      <c r="X59" s="212"/>
      <c r="Y59" s="212"/>
      <c r="Z59" s="213"/>
    </row>
    <row r="60" spans="1:26" ht="18.95" customHeight="1" x14ac:dyDescent="0.15">
      <c r="A60" s="148" t="s">
        <v>554</v>
      </c>
      <c r="B60" s="149"/>
      <c r="C60" s="149"/>
      <c r="D60" s="150"/>
      <c r="E60" s="159" t="s">
        <v>687</v>
      </c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1"/>
      <c r="W60" s="212">
        <v>106</v>
      </c>
      <c r="X60" s="212"/>
      <c r="Y60" s="212"/>
      <c r="Z60" s="213"/>
    </row>
    <row r="61" spans="1:26" ht="18.95" customHeight="1" x14ac:dyDescent="0.15">
      <c r="A61" s="148" t="s">
        <v>554</v>
      </c>
      <c r="B61" s="149"/>
      <c r="C61" s="149"/>
      <c r="D61" s="150"/>
      <c r="E61" s="159" t="s">
        <v>688</v>
      </c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1"/>
      <c r="W61" s="218">
        <v>6490</v>
      </c>
      <c r="X61" s="218"/>
      <c r="Y61" s="218"/>
      <c r="Z61" s="219"/>
    </row>
    <row r="62" spans="1:26" ht="18.95" customHeight="1" x14ac:dyDescent="0.15"/>
    <row r="63" spans="1:26" ht="18.95" customHeight="1" x14ac:dyDescent="0.15">
      <c r="A63" s="51" t="s">
        <v>620</v>
      </c>
    </row>
    <row r="64" spans="1:26" ht="18.95" customHeight="1" x14ac:dyDescent="0.15">
      <c r="A64" s="156" t="s">
        <v>616</v>
      </c>
      <c r="B64" s="157"/>
      <c r="C64" s="157"/>
      <c r="D64" s="158"/>
      <c r="E64" s="156" t="s">
        <v>617</v>
      </c>
      <c r="F64" s="157"/>
      <c r="G64" s="157"/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57"/>
      <c r="Z64" s="158"/>
    </row>
    <row r="65" spans="1:26" ht="18.95" customHeight="1" x14ac:dyDescent="0.15">
      <c r="A65" s="147" t="s">
        <v>621</v>
      </c>
      <c r="B65" s="147"/>
      <c r="C65" s="147"/>
      <c r="D65" s="147"/>
      <c r="E65" s="159" t="s">
        <v>689</v>
      </c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  <c r="Y65" s="160"/>
      <c r="Z65" s="161"/>
    </row>
    <row r="66" spans="1:26" ht="18.95" customHeight="1" x14ac:dyDescent="0.15">
      <c r="A66" s="147" t="s">
        <v>621</v>
      </c>
      <c r="B66" s="147"/>
      <c r="C66" s="147"/>
      <c r="D66" s="147"/>
      <c r="E66" s="159" t="s">
        <v>690</v>
      </c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  <c r="Y66" s="160"/>
      <c r="Z66" s="161"/>
    </row>
    <row r="67" spans="1:26" ht="18.95" customHeight="1" x14ac:dyDescent="0.15">
      <c r="A67" s="147" t="s">
        <v>434</v>
      </c>
      <c r="B67" s="147"/>
      <c r="C67" s="147"/>
      <c r="D67" s="147"/>
      <c r="E67" s="159" t="s">
        <v>691</v>
      </c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  <c r="Y67" s="160"/>
      <c r="Z67" s="161"/>
    </row>
    <row r="68" spans="1:26" ht="18.95" customHeight="1" x14ac:dyDescent="0.15">
      <c r="A68" s="147" t="s">
        <v>434</v>
      </c>
      <c r="B68" s="147"/>
      <c r="C68" s="147"/>
      <c r="D68" s="147"/>
      <c r="E68" s="159" t="s">
        <v>681</v>
      </c>
      <c r="F68" s="160"/>
      <c r="G68" s="160"/>
      <c r="H68" s="160"/>
      <c r="I68" s="160"/>
      <c r="J68" s="160"/>
      <c r="K68" s="160"/>
      <c r="L68" s="160"/>
      <c r="M68" s="160"/>
      <c r="N68" s="160"/>
      <c r="O68" s="160"/>
      <c r="P68" s="160"/>
      <c r="Q68" s="160"/>
      <c r="R68" s="160"/>
      <c r="S68" s="160"/>
      <c r="T68" s="160"/>
      <c r="U68" s="160"/>
      <c r="V68" s="160"/>
      <c r="W68" s="160"/>
      <c r="X68" s="160"/>
      <c r="Y68" s="160"/>
      <c r="Z68" s="161"/>
    </row>
    <row r="69" spans="1:26" ht="18.95" customHeight="1" x14ac:dyDescent="0.15">
      <c r="A69" s="147" t="s">
        <v>434</v>
      </c>
      <c r="B69" s="147"/>
      <c r="C69" s="147"/>
      <c r="D69" s="147"/>
      <c r="E69" s="159" t="s">
        <v>682</v>
      </c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  <c r="Y69" s="160"/>
      <c r="Z69" s="161"/>
    </row>
    <row r="70" spans="1:26" ht="18.95" customHeight="1" x14ac:dyDescent="0.15">
      <c r="A70" s="147" t="s">
        <v>434</v>
      </c>
      <c r="B70" s="147"/>
      <c r="C70" s="147"/>
      <c r="D70" s="147"/>
      <c r="E70" s="159" t="s">
        <v>692</v>
      </c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  <c r="Y70" s="160"/>
      <c r="Z70" s="161"/>
    </row>
    <row r="71" spans="1:26" ht="18.95" customHeight="1" x14ac:dyDescent="0.15">
      <c r="A71" s="147" t="s">
        <v>434</v>
      </c>
      <c r="B71" s="147"/>
      <c r="C71" s="147"/>
      <c r="D71" s="147"/>
      <c r="E71" s="159" t="s">
        <v>693</v>
      </c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  <c r="Y71" s="160"/>
      <c r="Z71" s="161"/>
    </row>
  </sheetData>
  <mergeCells count="215">
    <mergeCell ref="A8:D8"/>
    <mergeCell ref="E8:N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A32:J32"/>
    <mergeCell ref="K32:N32"/>
    <mergeCell ref="O32:R32"/>
    <mergeCell ref="S32:V32"/>
    <mergeCell ref="W32:Z32"/>
    <mergeCell ref="A35:D35"/>
    <mergeCell ref="E35:V35"/>
    <mergeCell ref="W35:Z35"/>
    <mergeCell ref="A30:J30"/>
    <mergeCell ref="K30:N30"/>
    <mergeCell ref="O30:R30"/>
    <mergeCell ref="S30:V30"/>
    <mergeCell ref="W30:Z30"/>
    <mergeCell ref="A31:J31"/>
    <mergeCell ref="K31:N31"/>
    <mergeCell ref="O31:R31"/>
    <mergeCell ref="S31:V31"/>
    <mergeCell ref="W31:Z31"/>
    <mergeCell ref="A38:D38"/>
    <mergeCell ref="E38:V38"/>
    <mergeCell ref="W38:Z38"/>
    <mergeCell ref="A39:D39"/>
    <mergeCell ref="E39:V39"/>
    <mergeCell ref="W39:Z39"/>
    <mergeCell ref="A36:D36"/>
    <mergeCell ref="E36:V36"/>
    <mergeCell ref="W36:Z36"/>
    <mergeCell ref="A37:D37"/>
    <mergeCell ref="E37:V37"/>
    <mergeCell ref="W37:Z37"/>
    <mergeCell ref="A42:D42"/>
    <mergeCell ref="E42:V42"/>
    <mergeCell ref="W42:Z42"/>
    <mergeCell ref="A43:D43"/>
    <mergeCell ref="E43:V43"/>
    <mergeCell ref="W43:Z43"/>
    <mergeCell ref="A40:D40"/>
    <mergeCell ref="E40:V40"/>
    <mergeCell ref="W40:Z40"/>
    <mergeCell ref="A41:D41"/>
    <mergeCell ref="E41:V41"/>
    <mergeCell ref="W41:Z41"/>
    <mergeCell ref="A46:D46"/>
    <mergeCell ref="E46:V46"/>
    <mergeCell ref="W46:Z46"/>
    <mergeCell ref="A47:D47"/>
    <mergeCell ref="E47:V47"/>
    <mergeCell ref="W47:Z47"/>
    <mergeCell ref="A44:D44"/>
    <mergeCell ref="E44:V44"/>
    <mergeCell ref="W44:Z44"/>
    <mergeCell ref="A45:D45"/>
    <mergeCell ref="E45:V45"/>
    <mergeCell ref="W45:Z45"/>
    <mergeCell ref="A50:D50"/>
    <mergeCell ref="E50:V50"/>
    <mergeCell ref="W50:Z50"/>
    <mergeCell ref="A51:D51"/>
    <mergeCell ref="E51:V51"/>
    <mergeCell ref="W51:Z51"/>
    <mergeCell ref="A48:D48"/>
    <mergeCell ref="E48:V48"/>
    <mergeCell ref="W48:Z48"/>
    <mergeCell ref="A49:D49"/>
    <mergeCell ref="E49:V49"/>
    <mergeCell ref="W49:Z49"/>
    <mergeCell ref="A54:D54"/>
    <mergeCell ref="E54:V54"/>
    <mergeCell ref="W54:Z54"/>
    <mergeCell ref="A55:D55"/>
    <mergeCell ref="E55:V55"/>
    <mergeCell ref="W55:Z55"/>
    <mergeCell ref="A52:D52"/>
    <mergeCell ref="E52:V52"/>
    <mergeCell ref="W52:Z52"/>
    <mergeCell ref="A53:D53"/>
    <mergeCell ref="E53:V53"/>
    <mergeCell ref="W53:Z53"/>
    <mergeCell ref="A58:D58"/>
    <mergeCell ref="E58:V58"/>
    <mergeCell ref="W58:Z58"/>
    <mergeCell ref="A59:D59"/>
    <mergeCell ref="E59:V59"/>
    <mergeCell ref="W59:Z59"/>
    <mergeCell ref="A56:D56"/>
    <mergeCell ref="E56:V56"/>
    <mergeCell ref="W56:Z56"/>
    <mergeCell ref="A57:D57"/>
    <mergeCell ref="E57:V57"/>
    <mergeCell ref="W57:Z57"/>
    <mergeCell ref="A64:D64"/>
    <mergeCell ref="E64:Z64"/>
    <mergeCell ref="A65:D65"/>
    <mergeCell ref="E65:Z65"/>
    <mergeCell ref="A66:D66"/>
    <mergeCell ref="E66:Z66"/>
    <mergeCell ref="A60:D60"/>
    <mergeCell ref="E60:V60"/>
    <mergeCell ref="W60:Z60"/>
    <mergeCell ref="A61:D61"/>
    <mergeCell ref="E61:V61"/>
    <mergeCell ref="W61:Z61"/>
    <mergeCell ref="A70:D70"/>
    <mergeCell ref="E70:Z70"/>
    <mergeCell ref="A71:D71"/>
    <mergeCell ref="E71:Z71"/>
    <mergeCell ref="A67:D67"/>
    <mergeCell ref="E67:Z67"/>
    <mergeCell ref="A68:D68"/>
    <mergeCell ref="E68:Z68"/>
    <mergeCell ref="A69:D69"/>
    <mergeCell ref="E69:Z69"/>
  </mergeCells>
  <phoneticPr fontId="27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30CF6-167D-417D-9A59-F69CA06AA348}">
  <dimension ref="A1:Z46"/>
  <sheetViews>
    <sheetView workbookViewId="0">
      <selection activeCell="AC17" sqref="AC17"/>
    </sheetView>
  </sheetViews>
  <sheetFormatPr defaultRowHeight="14.25" x14ac:dyDescent="0.15"/>
  <cols>
    <col min="1" max="26" width="3.125" style="53" customWidth="1"/>
    <col min="27" max="16384" width="9" style="55"/>
  </cols>
  <sheetData>
    <row r="1" spans="1:26" ht="18.95" customHeight="1" x14ac:dyDescent="0.15">
      <c r="A1" s="51" t="s">
        <v>594</v>
      </c>
      <c r="B1" s="52"/>
      <c r="C1" s="52"/>
      <c r="O1" s="54"/>
    </row>
    <row r="2" spans="1:26" ht="18.95" customHeight="1" x14ac:dyDescent="0.15">
      <c r="A2" s="64" t="s">
        <v>0</v>
      </c>
      <c r="B2" s="65"/>
      <c r="C2" s="65"/>
      <c r="D2" s="66"/>
      <c r="E2" s="4" t="s">
        <v>160</v>
      </c>
      <c r="F2" s="91" t="str">
        <f>別紙!B15</f>
        <v>介護老人福祉施設ほほえみの家</v>
      </c>
      <c r="G2" s="92"/>
      <c r="H2" s="92"/>
      <c r="I2" s="92"/>
      <c r="J2" s="92"/>
      <c r="K2" s="92"/>
      <c r="L2" s="92"/>
      <c r="M2" s="92"/>
      <c r="N2" s="93"/>
      <c r="O2" s="54"/>
      <c r="P2" s="177" t="s">
        <v>595</v>
      </c>
      <c r="Q2" s="177"/>
      <c r="R2" s="177"/>
      <c r="S2" s="177"/>
      <c r="T2" s="177"/>
      <c r="U2" s="177"/>
      <c r="V2" s="177"/>
      <c r="W2" s="177"/>
      <c r="X2" s="177"/>
      <c r="Y2" s="177"/>
      <c r="Z2" s="177"/>
    </row>
    <row r="3" spans="1:26" ht="18.95" customHeight="1" x14ac:dyDescent="0.15">
      <c r="A3" s="64" t="s">
        <v>65</v>
      </c>
      <c r="B3" s="65"/>
      <c r="C3" s="65"/>
      <c r="D3" s="66"/>
      <c r="E3" s="96" t="str">
        <f>別紙!C15</f>
        <v>東栄88番地の2</v>
      </c>
      <c r="F3" s="92"/>
      <c r="G3" s="92"/>
      <c r="H3" s="92"/>
      <c r="I3" s="92"/>
      <c r="J3" s="92"/>
      <c r="K3" s="92"/>
      <c r="L3" s="92"/>
      <c r="M3" s="92"/>
      <c r="N3" s="93"/>
      <c r="O3" s="54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</row>
    <row r="4" spans="1:26" ht="18.95" customHeight="1" x14ac:dyDescent="0.15">
      <c r="A4" s="80" t="s">
        <v>129</v>
      </c>
      <c r="B4" s="80"/>
      <c r="C4" s="80"/>
      <c r="D4" s="80"/>
      <c r="E4" s="96" t="str">
        <f>別紙!D15</f>
        <v>鉄筋コンクリート</v>
      </c>
      <c r="F4" s="92"/>
      <c r="G4" s="92"/>
      <c r="H4" s="92"/>
      <c r="I4" s="92"/>
      <c r="J4" s="92"/>
      <c r="K4" s="92"/>
      <c r="L4" s="92"/>
      <c r="M4" s="92"/>
      <c r="N4" s="93"/>
      <c r="O4" s="54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</row>
    <row r="5" spans="1:26" ht="18.95" customHeight="1" x14ac:dyDescent="0.15">
      <c r="A5" s="80" t="s">
        <v>43</v>
      </c>
      <c r="B5" s="80"/>
      <c r="C5" s="80"/>
      <c r="D5" s="80"/>
      <c r="E5" s="97">
        <f>別紙!E15</f>
        <v>1196.5</v>
      </c>
      <c r="F5" s="98"/>
      <c r="G5" s="98"/>
      <c r="H5" s="98"/>
      <c r="I5" s="98"/>
      <c r="J5" s="98"/>
      <c r="K5" s="98"/>
      <c r="L5" s="98"/>
      <c r="M5" s="98"/>
      <c r="N5" s="99"/>
      <c r="O5" s="54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</row>
    <row r="6" spans="1:26" ht="18.95" customHeight="1" x14ac:dyDescent="0.15">
      <c r="A6" s="80" t="s">
        <v>13</v>
      </c>
      <c r="B6" s="80"/>
      <c r="C6" s="80"/>
      <c r="D6" s="80"/>
      <c r="E6" s="100">
        <f>別紙!F15</f>
        <v>35642</v>
      </c>
      <c r="F6" s="101"/>
      <c r="G6" s="101"/>
      <c r="H6" s="101"/>
      <c r="I6" s="101"/>
      <c r="J6" s="101"/>
      <c r="K6" s="101"/>
      <c r="L6" s="101"/>
      <c r="M6" s="101"/>
      <c r="N6" s="102"/>
      <c r="O6" s="54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</row>
    <row r="7" spans="1:26" ht="18.95" customHeight="1" x14ac:dyDescent="0.15">
      <c r="A7" s="80" t="s">
        <v>4</v>
      </c>
      <c r="B7" s="80"/>
      <c r="C7" s="80"/>
      <c r="D7" s="80"/>
      <c r="E7" s="96" t="str">
        <f>別紙!G15</f>
        <v>保健福祉課</v>
      </c>
      <c r="F7" s="92"/>
      <c r="G7" s="92"/>
      <c r="H7" s="92"/>
      <c r="I7" s="92"/>
      <c r="J7" s="92"/>
      <c r="K7" s="92"/>
      <c r="L7" s="92"/>
      <c r="M7" s="92"/>
      <c r="N7" s="93"/>
      <c r="O7" s="54"/>
      <c r="P7" s="177"/>
      <c r="Q7" s="177"/>
      <c r="R7" s="177"/>
      <c r="S7" s="177"/>
      <c r="T7" s="177"/>
      <c r="U7" s="177"/>
      <c r="V7" s="177"/>
      <c r="W7" s="177"/>
      <c r="X7" s="177"/>
      <c r="Y7" s="177"/>
      <c r="Z7" s="177"/>
    </row>
    <row r="8" spans="1:26" ht="18.95" customHeight="1" x14ac:dyDescent="0.15">
      <c r="A8" s="64" t="s">
        <v>8</v>
      </c>
      <c r="B8" s="65"/>
      <c r="C8" s="65"/>
      <c r="D8" s="66"/>
      <c r="E8" s="96" t="str">
        <f>別紙!H15</f>
        <v>指定管理</v>
      </c>
      <c r="F8" s="92"/>
      <c r="G8" s="92"/>
      <c r="H8" s="92"/>
      <c r="I8" s="92"/>
      <c r="J8" s="92"/>
      <c r="K8" s="92"/>
      <c r="L8" s="92"/>
      <c r="M8" s="92"/>
      <c r="N8" s="93"/>
      <c r="O8" s="54"/>
      <c r="P8" s="177"/>
      <c r="Q8" s="177"/>
      <c r="R8" s="177"/>
      <c r="S8" s="177"/>
      <c r="T8" s="177"/>
      <c r="U8" s="177"/>
      <c r="V8" s="177"/>
      <c r="W8" s="177"/>
      <c r="X8" s="177"/>
      <c r="Y8" s="177"/>
      <c r="Z8" s="177"/>
    </row>
    <row r="9" spans="1:26" ht="18.95" customHeight="1" x14ac:dyDescent="0.15"/>
    <row r="10" spans="1:26" ht="18.95" customHeight="1" x14ac:dyDescent="0.15">
      <c r="A10" s="51" t="s">
        <v>596</v>
      </c>
      <c r="D10" s="52"/>
      <c r="E10" s="52"/>
      <c r="F10" s="52"/>
      <c r="G10" s="52"/>
      <c r="K10" s="52"/>
      <c r="O10" s="52"/>
      <c r="S10" s="52"/>
      <c r="W10" s="52"/>
      <c r="Z10" s="56" t="s">
        <v>597</v>
      </c>
    </row>
    <row r="11" spans="1:26" ht="18.95" customHeight="1" x14ac:dyDescent="0.15">
      <c r="A11" s="165"/>
      <c r="B11" s="165"/>
      <c r="C11" s="165"/>
      <c r="D11" s="165"/>
      <c r="E11" s="165"/>
      <c r="F11" s="165"/>
      <c r="G11" s="165"/>
      <c r="H11" s="165"/>
      <c r="I11" s="165"/>
      <c r="J11" s="165"/>
      <c r="K11" s="165" t="s">
        <v>549</v>
      </c>
      <c r="L11" s="165"/>
      <c r="M11" s="165"/>
      <c r="N11" s="165"/>
      <c r="O11" s="165" t="s">
        <v>552</v>
      </c>
      <c r="P11" s="165"/>
      <c r="Q11" s="165"/>
      <c r="R11" s="165"/>
      <c r="S11" s="165" t="s">
        <v>554</v>
      </c>
      <c r="T11" s="165"/>
      <c r="U11" s="165"/>
      <c r="V11" s="165"/>
      <c r="W11" s="165" t="s">
        <v>598</v>
      </c>
      <c r="X11" s="165"/>
      <c r="Y11" s="165"/>
      <c r="Z11" s="165"/>
    </row>
    <row r="12" spans="1:26" ht="18.95" customHeight="1" x14ac:dyDescent="0.15">
      <c r="A12" s="176" t="s">
        <v>599</v>
      </c>
      <c r="B12" s="176"/>
      <c r="C12" s="176" t="s">
        <v>600</v>
      </c>
      <c r="D12" s="176"/>
      <c r="E12" s="176"/>
      <c r="F12" s="176"/>
      <c r="G12" s="176"/>
      <c r="H12" s="176"/>
      <c r="I12" s="176"/>
      <c r="J12" s="176"/>
      <c r="K12" s="178">
        <v>0</v>
      </c>
      <c r="L12" s="178"/>
      <c r="M12" s="178"/>
      <c r="N12" s="178"/>
      <c r="O12" s="178">
        <v>0</v>
      </c>
      <c r="P12" s="178"/>
      <c r="Q12" s="178"/>
      <c r="R12" s="178"/>
      <c r="S12" s="178">
        <v>0</v>
      </c>
      <c r="T12" s="178"/>
      <c r="U12" s="178"/>
      <c r="V12" s="178"/>
      <c r="W12" s="178">
        <f>(K12+O12+S12)/3</f>
        <v>0</v>
      </c>
      <c r="X12" s="178"/>
      <c r="Y12" s="178"/>
      <c r="Z12" s="178"/>
    </row>
    <row r="13" spans="1:26" ht="18.95" customHeight="1" x14ac:dyDescent="0.15">
      <c r="A13" s="164"/>
      <c r="B13" s="164"/>
      <c r="C13" s="164" t="s">
        <v>601</v>
      </c>
      <c r="D13" s="164"/>
      <c r="E13" s="164"/>
      <c r="F13" s="164"/>
      <c r="G13" s="164"/>
      <c r="H13" s="164"/>
      <c r="I13" s="164"/>
      <c r="J13" s="164"/>
      <c r="K13" s="178">
        <v>0</v>
      </c>
      <c r="L13" s="178"/>
      <c r="M13" s="178"/>
      <c r="N13" s="178"/>
      <c r="O13" s="178">
        <v>0</v>
      </c>
      <c r="P13" s="178"/>
      <c r="Q13" s="178"/>
      <c r="R13" s="178"/>
      <c r="S13" s="178">
        <v>0</v>
      </c>
      <c r="T13" s="178"/>
      <c r="U13" s="178"/>
      <c r="V13" s="178"/>
      <c r="W13" s="178">
        <f t="shared" ref="W13:W23" si="0">(K13+O13+S13)/3</f>
        <v>0</v>
      </c>
      <c r="X13" s="178"/>
      <c r="Y13" s="178"/>
      <c r="Z13" s="178"/>
    </row>
    <row r="14" spans="1:26" ht="18.95" customHeight="1" x14ac:dyDescent="0.15">
      <c r="A14" s="164"/>
      <c r="B14" s="164"/>
      <c r="C14" s="164" t="s">
        <v>602</v>
      </c>
      <c r="D14" s="164"/>
      <c r="E14" s="164"/>
      <c r="F14" s="164"/>
      <c r="G14" s="164"/>
      <c r="H14" s="164"/>
      <c r="I14" s="164"/>
      <c r="J14" s="164"/>
      <c r="K14" s="178">
        <v>0</v>
      </c>
      <c r="L14" s="178"/>
      <c r="M14" s="178"/>
      <c r="N14" s="178"/>
      <c r="O14" s="178">
        <v>0</v>
      </c>
      <c r="P14" s="178"/>
      <c r="Q14" s="178"/>
      <c r="R14" s="178"/>
      <c r="S14" s="178">
        <v>0</v>
      </c>
      <c r="T14" s="178"/>
      <c r="U14" s="178"/>
      <c r="V14" s="178"/>
      <c r="W14" s="178">
        <f t="shared" si="0"/>
        <v>0</v>
      </c>
      <c r="X14" s="178"/>
      <c r="Y14" s="178"/>
      <c r="Z14" s="178"/>
    </row>
    <row r="15" spans="1:26" ht="18.95" customHeight="1" x14ac:dyDescent="0.15">
      <c r="A15" s="164"/>
      <c r="B15" s="164"/>
      <c r="C15" s="164" t="s">
        <v>603</v>
      </c>
      <c r="D15" s="164"/>
      <c r="E15" s="164"/>
      <c r="F15" s="164"/>
      <c r="G15" s="164"/>
      <c r="H15" s="164"/>
      <c r="I15" s="164"/>
      <c r="J15" s="164"/>
      <c r="K15" s="178">
        <f t="shared" ref="K15" si="1">SUM(K12:N14)</f>
        <v>0</v>
      </c>
      <c r="L15" s="178"/>
      <c r="M15" s="178"/>
      <c r="N15" s="178"/>
      <c r="O15" s="178">
        <f t="shared" ref="O15" si="2">SUM(O12:R14)</f>
        <v>0</v>
      </c>
      <c r="P15" s="178"/>
      <c r="Q15" s="178"/>
      <c r="R15" s="178"/>
      <c r="S15" s="178">
        <f t="shared" ref="S15" si="3">SUM(S12:V14)</f>
        <v>0</v>
      </c>
      <c r="T15" s="178"/>
      <c r="U15" s="178"/>
      <c r="V15" s="178"/>
      <c r="W15" s="178">
        <f t="shared" si="0"/>
        <v>0</v>
      </c>
      <c r="X15" s="178"/>
      <c r="Y15" s="178"/>
      <c r="Z15" s="178"/>
    </row>
    <row r="16" spans="1:26" ht="18.95" customHeight="1" x14ac:dyDescent="0.15">
      <c r="A16" s="164" t="s">
        <v>604</v>
      </c>
      <c r="B16" s="164"/>
      <c r="C16" s="170" t="s">
        <v>605</v>
      </c>
      <c r="D16" s="171"/>
      <c r="E16" s="171"/>
      <c r="F16" s="172"/>
      <c r="G16" s="167" t="s">
        <v>606</v>
      </c>
      <c r="H16" s="168"/>
      <c r="I16" s="168"/>
      <c r="J16" s="169"/>
      <c r="K16" s="178">
        <v>0</v>
      </c>
      <c r="L16" s="178"/>
      <c r="M16" s="178"/>
      <c r="N16" s="178"/>
      <c r="O16" s="178">
        <v>0</v>
      </c>
      <c r="P16" s="178"/>
      <c r="Q16" s="178"/>
      <c r="R16" s="178"/>
      <c r="S16" s="178">
        <v>0</v>
      </c>
      <c r="T16" s="178"/>
      <c r="U16" s="178"/>
      <c r="V16" s="178"/>
      <c r="W16" s="178">
        <f t="shared" si="0"/>
        <v>0</v>
      </c>
      <c r="X16" s="178"/>
      <c r="Y16" s="178"/>
      <c r="Z16" s="178"/>
    </row>
    <row r="17" spans="1:26" ht="18.95" customHeight="1" x14ac:dyDescent="0.15">
      <c r="A17" s="164"/>
      <c r="B17" s="164"/>
      <c r="C17" s="173"/>
      <c r="D17" s="174"/>
      <c r="E17" s="174"/>
      <c r="F17" s="175"/>
      <c r="G17" s="167" t="s">
        <v>607</v>
      </c>
      <c r="H17" s="168"/>
      <c r="I17" s="168"/>
      <c r="J17" s="169"/>
      <c r="K17" s="178">
        <v>0</v>
      </c>
      <c r="L17" s="178"/>
      <c r="M17" s="178"/>
      <c r="N17" s="178"/>
      <c r="O17" s="178">
        <v>0</v>
      </c>
      <c r="P17" s="178"/>
      <c r="Q17" s="178"/>
      <c r="R17" s="178"/>
      <c r="S17" s="178">
        <v>0</v>
      </c>
      <c r="T17" s="178"/>
      <c r="U17" s="178"/>
      <c r="V17" s="178"/>
      <c r="W17" s="178">
        <f t="shared" si="0"/>
        <v>0</v>
      </c>
      <c r="X17" s="178"/>
      <c r="Y17" s="178"/>
      <c r="Z17" s="178"/>
    </row>
    <row r="18" spans="1:26" ht="18.95" customHeight="1" x14ac:dyDescent="0.15">
      <c r="A18" s="164"/>
      <c r="B18" s="164"/>
      <c r="C18" s="173"/>
      <c r="D18" s="174"/>
      <c r="E18" s="174"/>
      <c r="F18" s="175"/>
      <c r="G18" s="167" t="s">
        <v>608</v>
      </c>
      <c r="H18" s="168"/>
      <c r="I18" s="168"/>
      <c r="J18" s="169"/>
      <c r="K18" s="178">
        <v>0</v>
      </c>
      <c r="L18" s="178"/>
      <c r="M18" s="178"/>
      <c r="N18" s="178"/>
      <c r="O18" s="178">
        <v>0</v>
      </c>
      <c r="P18" s="178"/>
      <c r="Q18" s="178"/>
      <c r="R18" s="178"/>
      <c r="S18" s="178">
        <v>0</v>
      </c>
      <c r="T18" s="178"/>
      <c r="U18" s="178"/>
      <c r="V18" s="178"/>
      <c r="W18" s="178">
        <f>(K18+O18+S18)/3</f>
        <v>0</v>
      </c>
      <c r="X18" s="178"/>
      <c r="Y18" s="178"/>
      <c r="Z18" s="178"/>
    </row>
    <row r="19" spans="1:26" ht="18.95" customHeight="1" x14ac:dyDescent="0.15">
      <c r="A19" s="164"/>
      <c r="B19" s="164"/>
      <c r="C19" s="173"/>
      <c r="D19" s="174"/>
      <c r="E19" s="174"/>
      <c r="F19" s="175"/>
      <c r="G19" s="167" t="s">
        <v>609</v>
      </c>
      <c r="H19" s="168"/>
      <c r="I19" s="168"/>
      <c r="J19" s="169"/>
      <c r="K19" s="178">
        <v>0</v>
      </c>
      <c r="L19" s="178"/>
      <c r="M19" s="178"/>
      <c r="N19" s="178"/>
      <c r="O19" s="178">
        <v>0</v>
      </c>
      <c r="P19" s="178"/>
      <c r="Q19" s="178"/>
      <c r="R19" s="178"/>
      <c r="S19" s="178">
        <v>0</v>
      </c>
      <c r="T19" s="178"/>
      <c r="U19" s="178"/>
      <c r="V19" s="178"/>
      <c r="W19" s="178">
        <f t="shared" si="0"/>
        <v>0</v>
      </c>
      <c r="X19" s="178"/>
      <c r="Y19" s="178"/>
      <c r="Z19" s="178"/>
    </row>
    <row r="20" spans="1:26" ht="18.95" customHeight="1" x14ac:dyDescent="0.15">
      <c r="A20" s="164"/>
      <c r="B20" s="164"/>
      <c r="C20" s="164" t="s">
        <v>610</v>
      </c>
      <c r="D20" s="164"/>
      <c r="E20" s="164"/>
      <c r="F20" s="164"/>
      <c r="G20" s="164"/>
      <c r="H20" s="164"/>
      <c r="I20" s="164"/>
      <c r="J20" s="164"/>
      <c r="K20" s="178">
        <v>15488</v>
      </c>
      <c r="L20" s="178"/>
      <c r="M20" s="178"/>
      <c r="N20" s="178"/>
      <c r="O20" s="178">
        <v>30125</v>
      </c>
      <c r="P20" s="178"/>
      <c r="Q20" s="178"/>
      <c r="R20" s="178"/>
      <c r="S20" s="178">
        <v>30671</v>
      </c>
      <c r="T20" s="178"/>
      <c r="U20" s="178"/>
      <c r="V20" s="178"/>
      <c r="W20" s="178">
        <f t="shared" si="0"/>
        <v>25428</v>
      </c>
      <c r="X20" s="178"/>
      <c r="Y20" s="178"/>
      <c r="Z20" s="178"/>
    </row>
    <row r="21" spans="1:26" ht="18.95" customHeight="1" x14ac:dyDescent="0.15">
      <c r="A21" s="164"/>
      <c r="B21" s="164"/>
      <c r="C21" s="166" t="s">
        <v>611</v>
      </c>
      <c r="D21" s="166"/>
      <c r="E21" s="166"/>
      <c r="F21" s="166"/>
      <c r="G21" s="166"/>
      <c r="H21" s="166"/>
      <c r="I21" s="166"/>
      <c r="J21" s="166"/>
      <c r="K21" s="178">
        <v>62</v>
      </c>
      <c r="L21" s="178"/>
      <c r="M21" s="178"/>
      <c r="N21" s="178"/>
      <c r="O21" s="178">
        <v>62</v>
      </c>
      <c r="P21" s="178"/>
      <c r="Q21" s="178"/>
      <c r="R21" s="178"/>
      <c r="S21" s="178">
        <v>62</v>
      </c>
      <c r="T21" s="178"/>
      <c r="U21" s="178"/>
      <c r="V21" s="178"/>
      <c r="W21" s="178">
        <f t="shared" si="0"/>
        <v>62</v>
      </c>
      <c r="X21" s="178"/>
      <c r="Y21" s="178"/>
      <c r="Z21" s="178"/>
    </row>
    <row r="22" spans="1:26" ht="18.95" customHeight="1" x14ac:dyDescent="0.15">
      <c r="A22" s="164"/>
      <c r="B22" s="164"/>
      <c r="C22" s="164" t="s">
        <v>612</v>
      </c>
      <c r="D22" s="164"/>
      <c r="E22" s="164"/>
      <c r="F22" s="164"/>
      <c r="G22" s="164"/>
      <c r="H22" s="164"/>
      <c r="I22" s="164"/>
      <c r="J22" s="164"/>
      <c r="K22" s="178">
        <v>275</v>
      </c>
      <c r="L22" s="178"/>
      <c r="M22" s="178"/>
      <c r="N22" s="178"/>
      <c r="O22" s="178">
        <v>902</v>
      </c>
      <c r="P22" s="178"/>
      <c r="Q22" s="178"/>
      <c r="R22" s="178"/>
      <c r="S22" s="178">
        <v>126</v>
      </c>
      <c r="T22" s="178"/>
      <c r="U22" s="178"/>
      <c r="V22" s="178"/>
      <c r="W22" s="178">
        <f t="shared" si="0"/>
        <v>434.33333333333331</v>
      </c>
      <c r="X22" s="178"/>
      <c r="Y22" s="178"/>
      <c r="Z22" s="178"/>
    </row>
    <row r="23" spans="1:26" ht="18.95" customHeight="1" x14ac:dyDescent="0.15">
      <c r="A23" s="164"/>
      <c r="B23" s="164"/>
      <c r="C23" s="164" t="s">
        <v>613</v>
      </c>
      <c r="D23" s="164"/>
      <c r="E23" s="164"/>
      <c r="F23" s="164"/>
      <c r="G23" s="164"/>
      <c r="H23" s="164"/>
      <c r="I23" s="164"/>
      <c r="J23" s="164"/>
      <c r="K23" s="178">
        <v>3564</v>
      </c>
      <c r="L23" s="178"/>
      <c r="M23" s="178"/>
      <c r="N23" s="178"/>
      <c r="O23" s="178">
        <v>264</v>
      </c>
      <c r="P23" s="178"/>
      <c r="Q23" s="178"/>
      <c r="R23" s="178"/>
      <c r="S23" s="178">
        <v>330</v>
      </c>
      <c r="T23" s="178"/>
      <c r="U23" s="178"/>
      <c r="V23" s="178"/>
      <c r="W23" s="178">
        <f t="shared" si="0"/>
        <v>1386</v>
      </c>
      <c r="X23" s="178"/>
      <c r="Y23" s="178"/>
      <c r="Z23" s="178"/>
    </row>
    <row r="24" spans="1:26" ht="18.95" customHeight="1" x14ac:dyDescent="0.15">
      <c r="A24" s="164"/>
      <c r="B24" s="164"/>
      <c r="C24" s="164" t="s">
        <v>603</v>
      </c>
      <c r="D24" s="164"/>
      <c r="E24" s="164"/>
      <c r="F24" s="164"/>
      <c r="G24" s="164"/>
      <c r="H24" s="164"/>
      <c r="I24" s="164"/>
      <c r="J24" s="164"/>
      <c r="K24" s="178">
        <f t="shared" ref="K24" si="4">SUM(K16:N23)</f>
        <v>19389</v>
      </c>
      <c r="L24" s="178"/>
      <c r="M24" s="178"/>
      <c r="N24" s="178"/>
      <c r="O24" s="178">
        <f t="shared" ref="O24" si="5">SUM(O16:R23)</f>
        <v>31353</v>
      </c>
      <c r="P24" s="178"/>
      <c r="Q24" s="178"/>
      <c r="R24" s="178"/>
      <c r="S24" s="178">
        <f t="shared" ref="S24" si="6">SUM(S16:V23)</f>
        <v>31189</v>
      </c>
      <c r="T24" s="178"/>
      <c r="U24" s="178"/>
      <c r="V24" s="178"/>
      <c r="W24" s="178">
        <f>(K24+O24+S24)/3</f>
        <v>27310.333333333332</v>
      </c>
      <c r="X24" s="178"/>
      <c r="Y24" s="178"/>
      <c r="Z24" s="178"/>
    </row>
    <row r="25" spans="1:26" ht="18.95" customHeight="1" x14ac:dyDescent="0.15"/>
    <row r="26" spans="1:26" ht="18.95" customHeight="1" x14ac:dyDescent="0.15">
      <c r="A26" s="51" t="s">
        <v>614</v>
      </c>
      <c r="D26" s="52"/>
      <c r="E26" s="52"/>
      <c r="F26" s="52"/>
      <c r="G26" s="52"/>
    </row>
    <row r="27" spans="1:26" ht="18.95" customHeight="1" x14ac:dyDescent="0.15">
      <c r="A27" s="217"/>
      <c r="B27" s="217"/>
      <c r="C27" s="217"/>
      <c r="D27" s="217"/>
      <c r="E27" s="217"/>
      <c r="F27" s="217"/>
      <c r="G27" s="217"/>
      <c r="H27" s="217"/>
      <c r="I27" s="217"/>
      <c r="J27" s="217"/>
      <c r="K27" s="165" t="s">
        <v>549</v>
      </c>
      <c r="L27" s="165"/>
      <c r="M27" s="165"/>
      <c r="N27" s="165"/>
      <c r="O27" s="165" t="s">
        <v>552</v>
      </c>
      <c r="P27" s="165"/>
      <c r="Q27" s="165"/>
      <c r="R27" s="165"/>
      <c r="S27" s="165" t="s">
        <v>554</v>
      </c>
      <c r="T27" s="165"/>
      <c r="U27" s="165"/>
      <c r="V27" s="165"/>
      <c r="W27" s="165" t="s">
        <v>598</v>
      </c>
      <c r="X27" s="165"/>
      <c r="Y27" s="165"/>
      <c r="Z27" s="165"/>
    </row>
    <row r="28" spans="1:26" ht="18.95" customHeight="1" x14ac:dyDescent="0.15">
      <c r="A28" s="163" t="s">
        <v>648</v>
      </c>
      <c r="B28" s="163"/>
      <c r="C28" s="163"/>
      <c r="D28" s="163"/>
      <c r="E28" s="163"/>
      <c r="F28" s="163"/>
      <c r="G28" s="163"/>
      <c r="H28" s="163"/>
      <c r="I28" s="163"/>
      <c r="J28" s="163"/>
      <c r="K28" s="178">
        <v>26</v>
      </c>
      <c r="L28" s="178"/>
      <c r="M28" s="178"/>
      <c r="N28" s="178"/>
      <c r="O28" s="178">
        <v>24</v>
      </c>
      <c r="P28" s="178"/>
      <c r="Q28" s="178"/>
      <c r="R28" s="178"/>
      <c r="S28" s="178">
        <v>27</v>
      </c>
      <c r="T28" s="178"/>
      <c r="U28" s="178"/>
      <c r="V28" s="178"/>
      <c r="W28" s="178">
        <f>(K28+O28+S28)/3</f>
        <v>25.666666666666668</v>
      </c>
      <c r="X28" s="178"/>
      <c r="Y28" s="178"/>
      <c r="Z28" s="178"/>
    </row>
    <row r="29" spans="1:26" ht="18.95" customHeight="1" x14ac:dyDescent="0.15">
      <c r="A29" s="163" t="s">
        <v>649</v>
      </c>
      <c r="B29" s="163"/>
      <c r="C29" s="163"/>
      <c r="D29" s="163"/>
      <c r="E29" s="163"/>
      <c r="F29" s="163"/>
      <c r="G29" s="163"/>
      <c r="H29" s="163"/>
      <c r="I29" s="163"/>
      <c r="J29" s="163"/>
      <c r="K29" s="178">
        <v>37</v>
      </c>
      <c r="L29" s="178"/>
      <c r="M29" s="178"/>
      <c r="N29" s="178"/>
      <c r="O29" s="178">
        <v>76</v>
      </c>
      <c r="P29" s="178"/>
      <c r="Q29" s="178"/>
      <c r="R29" s="178"/>
      <c r="S29" s="178">
        <v>41</v>
      </c>
      <c r="T29" s="178"/>
      <c r="U29" s="178"/>
      <c r="V29" s="178"/>
      <c r="W29" s="178">
        <f>(K29+O29+S29)/3</f>
        <v>51.333333333333336</v>
      </c>
      <c r="X29" s="178"/>
      <c r="Y29" s="178"/>
      <c r="Z29" s="178"/>
    </row>
    <row r="30" spans="1:26" ht="18.95" customHeight="1" x14ac:dyDescent="0.15"/>
    <row r="31" spans="1:26" ht="18.95" customHeight="1" x14ac:dyDescent="0.15">
      <c r="A31" s="51" t="s">
        <v>615</v>
      </c>
    </row>
    <row r="32" spans="1:26" ht="18.95" customHeight="1" x14ac:dyDescent="0.15">
      <c r="A32" s="156" t="s">
        <v>616</v>
      </c>
      <c r="B32" s="157"/>
      <c r="C32" s="157"/>
      <c r="D32" s="158"/>
      <c r="E32" s="156" t="s">
        <v>617</v>
      </c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8"/>
      <c r="W32" s="156" t="s">
        <v>618</v>
      </c>
      <c r="X32" s="157"/>
      <c r="Y32" s="157"/>
      <c r="Z32" s="158"/>
    </row>
    <row r="33" spans="1:26" ht="18.95" customHeight="1" x14ac:dyDescent="0.15">
      <c r="A33" s="147" t="s">
        <v>549</v>
      </c>
      <c r="B33" s="147"/>
      <c r="C33" s="147"/>
      <c r="D33" s="147"/>
      <c r="E33" s="159" t="s">
        <v>650</v>
      </c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1"/>
      <c r="W33" s="178">
        <v>132</v>
      </c>
      <c r="X33" s="178"/>
      <c r="Y33" s="178"/>
      <c r="Z33" s="178"/>
    </row>
    <row r="34" spans="1:26" ht="18.95" customHeight="1" x14ac:dyDescent="0.15">
      <c r="A34" s="147" t="s">
        <v>549</v>
      </c>
      <c r="B34" s="147"/>
      <c r="C34" s="147"/>
      <c r="D34" s="147"/>
      <c r="E34" s="159" t="s">
        <v>651</v>
      </c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1"/>
      <c r="W34" s="178">
        <v>143</v>
      </c>
      <c r="X34" s="178"/>
      <c r="Y34" s="178"/>
      <c r="Z34" s="178"/>
    </row>
    <row r="35" spans="1:26" ht="18.95" customHeight="1" x14ac:dyDescent="0.15">
      <c r="A35" s="147" t="s">
        <v>549</v>
      </c>
      <c r="B35" s="147"/>
      <c r="C35" s="147"/>
      <c r="D35" s="147"/>
      <c r="E35" s="159" t="s">
        <v>652</v>
      </c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1"/>
      <c r="W35" s="178">
        <v>1714</v>
      </c>
      <c r="X35" s="178"/>
      <c r="Y35" s="178"/>
      <c r="Z35" s="178"/>
    </row>
    <row r="36" spans="1:26" ht="18.95" customHeight="1" x14ac:dyDescent="0.15">
      <c r="A36" s="148" t="s">
        <v>549</v>
      </c>
      <c r="B36" s="149"/>
      <c r="C36" s="149"/>
      <c r="D36" s="150"/>
      <c r="E36" s="159" t="s">
        <v>653</v>
      </c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1"/>
      <c r="W36" s="214">
        <v>1850</v>
      </c>
      <c r="X36" s="215"/>
      <c r="Y36" s="215"/>
      <c r="Z36" s="216"/>
    </row>
    <row r="37" spans="1:26" ht="18.95" customHeight="1" x14ac:dyDescent="0.15">
      <c r="A37" s="148" t="s">
        <v>552</v>
      </c>
      <c r="B37" s="149"/>
      <c r="C37" s="149"/>
      <c r="D37" s="150"/>
      <c r="E37" s="159" t="s">
        <v>654</v>
      </c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1"/>
      <c r="W37" s="214">
        <v>902</v>
      </c>
      <c r="X37" s="215"/>
      <c r="Y37" s="215"/>
      <c r="Z37" s="216"/>
    </row>
    <row r="38" spans="1:26" ht="18.95" customHeight="1" x14ac:dyDescent="0.15">
      <c r="A38" s="147" t="s">
        <v>552</v>
      </c>
      <c r="B38" s="147"/>
      <c r="C38" s="147"/>
      <c r="D38" s="147"/>
      <c r="E38" s="159" t="s">
        <v>655</v>
      </c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1"/>
      <c r="W38" s="178">
        <v>264</v>
      </c>
      <c r="X38" s="178"/>
      <c r="Y38" s="178"/>
      <c r="Z38" s="178"/>
    </row>
    <row r="39" spans="1:26" ht="18.95" customHeight="1" x14ac:dyDescent="0.15">
      <c r="A39" s="147" t="s">
        <v>554</v>
      </c>
      <c r="B39" s="147"/>
      <c r="C39" s="147"/>
      <c r="D39" s="147"/>
      <c r="E39" s="159" t="s">
        <v>656</v>
      </c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211">
        <v>330</v>
      </c>
      <c r="X39" s="212"/>
      <c r="Y39" s="212"/>
      <c r="Z39" s="213"/>
    </row>
    <row r="40" spans="1:26" ht="18.95" customHeight="1" x14ac:dyDescent="0.15">
      <c r="A40" s="147" t="s">
        <v>554</v>
      </c>
      <c r="B40" s="147"/>
      <c r="C40" s="147"/>
      <c r="D40" s="147"/>
      <c r="E40" s="159" t="s">
        <v>657</v>
      </c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211">
        <v>126</v>
      </c>
      <c r="X40" s="212"/>
      <c r="Y40" s="212"/>
      <c r="Z40" s="213"/>
    </row>
    <row r="41" spans="1:26" ht="18.95" customHeight="1" x14ac:dyDescent="0.15"/>
    <row r="42" spans="1:26" ht="18.95" customHeight="1" x14ac:dyDescent="0.15">
      <c r="A42" s="51" t="s">
        <v>620</v>
      </c>
    </row>
    <row r="43" spans="1:26" ht="18.95" customHeight="1" x14ac:dyDescent="0.15">
      <c r="A43" s="156" t="s">
        <v>616</v>
      </c>
      <c r="B43" s="157"/>
      <c r="C43" s="157"/>
      <c r="D43" s="158"/>
      <c r="E43" s="156" t="s">
        <v>617</v>
      </c>
      <c r="F43" s="157"/>
      <c r="G43" s="157"/>
      <c r="H43" s="157"/>
      <c r="I43" s="157"/>
      <c r="J43" s="157"/>
      <c r="K43" s="157"/>
      <c r="L43" s="157"/>
      <c r="M43" s="157"/>
      <c r="N43" s="157"/>
      <c r="O43" s="157"/>
      <c r="P43" s="157"/>
      <c r="Q43" s="157"/>
      <c r="R43" s="157"/>
      <c r="S43" s="157"/>
      <c r="T43" s="157"/>
      <c r="U43" s="157"/>
      <c r="V43" s="157"/>
      <c r="W43" s="157"/>
      <c r="X43" s="157"/>
      <c r="Y43" s="157"/>
      <c r="Z43" s="158"/>
    </row>
    <row r="44" spans="1:26" ht="18.95" customHeight="1" x14ac:dyDescent="0.15">
      <c r="A44" s="147" t="s">
        <v>621</v>
      </c>
      <c r="B44" s="147"/>
      <c r="C44" s="147"/>
      <c r="D44" s="147"/>
      <c r="E44" s="159" t="s">
        <v>658</v>
      </c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  <c r="Y44" s="160"/>
      <c r="Z44" s="161"/>
    </row>
    <row r="45" spans="1:26" ht="18.95" customHeight="1" x14ac:dyDescent="0.15">
      <c r="A45" s="147" t="s">
        <v>621</v>
      </c>
      <c r="B45" s="147"/>
      <c r="C45" s="147"/>
      <c r="D45" s="147"/>
      <c r="E45" s="159" t="s">
        <v>659</v>
      </c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  <c r="Y45" s="160"/>
      <c r="Z45" s="161"/>
    </row>
    <row r="46" spans="1:26" ht="18.95" customHeight="1" x14ac:dyDescent="0.15">
      <c r="A46" s="148"/>
      <c r="B46" s="149"/>
      <c r="C46" s="149"/>
      <c r="D46" s="150"/>
      <c r="E46" s="148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149"/>
      <c r="S46" s="149"/>
      <c r="T46" s="149"/>
      <c r="U46" s="149"/>
      <c r="V46" s="149"/>
      <c r="W46" s="149"/>
      <c r="X46" s="149"/>
      <c r="Y46" s="149"/>
      <c r="Z46" s="150"/>
    </row>
  </sheetData>
  <mergeCells count="138">
    <mergeCell ref="A8:D8"/>
    <mergeCell ref="E8:N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A34:D34"/>
    <mergeCell ref="E34:V34"/>
    <mergeCell ref="W34:Z34"/>
    <mergeCell ref="A35:D35"/>
    <mergeCell ref="E35:V35"/>
    <mergeCell ref="W35:Z35"/>
    <mergeCell ref="A32:D32"/>
    <mergeCell ref="E32:V32"/>
    <mergeCell ref="W32:Z32"/>
    <mergeCell ref="A33:D33"/>
    <mergeCell ref="E33:V33"/>
    <mergeCell ref="W33:Z33"/>
    <mergeCell ref="A38:D38"/>
    <mergeCell ref="E38:V38"/>
    <mergeCell ref="W38:Z38"/>
    <mergeCell ref="A39:D39"/>
    <mergeCell ref="E39:V39"/>
    <mergeCell ref="W39:Z39"/>
    <mergeCell ref="A36:D36"/>
    <mergeCell ref="E36:V36"/>
    <mergeCell ref="W36:Z36"/>
    <mergeCell ref="A37:D37"/>
    <mergeCell ref="E37:V37"/>
    <mergeCell ref="W37:Z37"/>
    <mergeCell ref="A45:D45"/>
    <mergeCell ref="E45:Z45"/>
    <mergeCell ref="A46:D46"/>
    <mergeCell ref="E46:Z46"/>
    <mergeCell ref="A40:D40"/>
    <mergeCell ref="E40:V40"/>
    <mergeCell ref="W40:Z40"/>
    <mergeCell ref="A43:D43"/>
    <mergeCell ref="E43:Z43"/>
    <mergeCell ref="A44:D44"/>
    <mergeCell ref="E44:Z44"/>
  </mergeCells>
  <phoneticPr fontId="27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rowBreaks count="1" manualBreakCount="1">
    <brk id="41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7377A-DBA7-4D71-B0FC-15AA54BB026E}">
  <dimension ref="A1:Z41"/>
  <sheetViews>
    <sheetView workbookViewId="0">
      <selection activeCell="AC17" sqref="AC17"/>
    </sheetView>
  </sheetViews>
  <sheetFormatPr defaultRowHeight="14.25" x14ac:dyDescent="0.15"/>
  <cols>
    <col min="1" max="26" width="3.125" style="53" customWidth="1"/>
    <col min="27" max="16384" width="9" style="55"/>
  </cols>
  <sheetData>
    <row r="1" spans="1:26" ht="18.95" customHeight="1" x14ac:dyDescent="0.15">
      <c r="A1" s="51" t="s">
        <v>594</v>
      </c>
      <c r="B1" s="52"/>
      <c r="C1" s="52"/>
      <c r="O1" s="54"/>
    </row>
    <row r="2" spans="1:26" ht="18.95" customHeight="1" x14ac:dyDescent="0.15">
      <c r="A2" s="64" t="s">
        <v>0</v>
      </c>
      <c r="B2" s="65"/>
      <c r="C2" s="65"/>
      <c r="D2" s="66"/>
      <c r="E2" s="4" t="s">
        <v>157</v>
      </c>
      <c r="F2" s="91" t="str">
        <f>別紙!B16</f>
        <v>由仁町老人福祉センター</v>
      </c>
      <c r="G2" s="92"/>
      <c r="H2" s="92"/>
      <c r="I2" s="92"/>
      <c r="J2" s="92"/>
      <c r="K2" s="92"/>
      <c r="L2" s="92"/>
      <c r="M2" s="92"/>
      <c r="N2" s="93"/>
      <c r="O2" s="54"/>
      <c r="P2" s="177" t="s">
        <v>595</v>
      </c>
      <c r="Q2" s="177"/>
      <c r="R2" s="177"/>
      <c r="S2" s="177"/>
      <c r="T2" s="177"/>
      <c r="U2" s="177"/>
      <c r="V2" s="177"/>
      <c r="W2" s="177"/>
      <c r="X2" s="177"/>
      <c r="Y2" s="177"/>
      <c r="Z2" s="177"/>
    </row>
    <row r="3" spans="1:26" ht="18.95" customHeight="1" x14ac:dyDescent="0.15">
      <c r="A3" s="64" t="s">
        <v>65</v>
      </c>
      <c r="B3" s="65"/>
      <c r="C3" s="65"/>
      <c r="D3" s="66"/>
      <c r="E3" s="96" t="str">
        <f>別紙!C16</f>
        <v>川端1034番地</v>
      </c>
      <c r="F3" s="92"/>
      <c r="G3" s="92"/>
      <c r="H3" s="92"/>
      <c r="I3" s="92"/>
      <c r="J3" s="92"/>
      <c r="K3" s="92"/>
      <c r="L3" s="92"/>
      <c r="M3" s="92"/>
      <c r="N3" s="93"/>
      <c r="O3" s="54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</row>
    <row r="4" spans="1:26" ht="18.95" customHeight="1" x14ac:dyDescent="0.15">
      <c r="A4" s="80" t="s">
        <v>129</v>
      </c>
      <c r="B4" s="80"/>
      <c r="C4" s="80"/>
      <c r="D4" s="80"/>
      <c r="E4" s="96" t="str">
        <f>別紙!D16</f>
        <v>鉄筋コンクリート</v>
      </c>
      <c r="F4" s="92"/>
      <c r="G4" s="92"/>
      <c r="H4" s="92"/>
      <c r="I4" s="92"/>
      <c r="J4" s="92"/>
      <c r="K4" s="92"/>
      <c r="L4" s="92"/>
      <c r="M4" s="92"/>
      <c r="N4" s="93"/>
      <c r="O4" s="54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</row>
    <row r="5" spans="1:26" ht="18.95" customHeight="1" x14ac:dyDescent="0.15">
      <c r="A5" s="80" t="s">
        <v>43</v>
      </c>
      <c r="B5" s="80"/>
      <c r="C5" s="80"/>
      <c r="D5" s="80"/>
      <c r="E5" s="97">
        <f>別紙!E16</f>
        <v>600.75</v>
      </c>
      <c r="F5" s="98"/>
      <c r="G5" s="98"/>
      <c r="H5" s="98"/>
      <c r="I5" s="98"/>
      <c r="J5" s="98"/>
      <c r="K5" s="98"/>
      <c r="L5" s="98"/>
      <c r="M5" s="98"/>
      <c r="N5" s="99"/>
      <c r="O5" s="54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</row>
    <row r="6" spans="1:26" ht="18.95" customHeight="1" x14ac:dyDescent="0.15">
      <c r="A6" s="80" t="s">
        <v>13</v>
      </c>
      <c r="B6" s="80"/>
      <c r="C6" s="80"/>
      <c r="D6" s="80"/>
      <c r="E6" s="100">
        <f>別紙!F16</f>
        <v>31016</v>
      </c>
      <c r="F6" s="101"/>
      <c r="G6" s="101"/>
      <c r="H6" s="101"/>
      <c r="I6" s="101"/>
      <c r="J6" s="101"/>
      <c r="K6" s="101"/>
      <c r="L6" s="101"/>
      <c r="M6" s="101"/>
      <c r="N6" s="102"/>
      <c r="O6" s="54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</row>
    <row r="7" spans="1:26" ht="18.95" customHeight="1" x14ac:dyDescent="0.15">
      <c r="A7" s="80" t="s">
        <v>4</v>
      </c>
      <c r="B7" s="80"/>
      <c r="C7" s="80"/>
      <c r="D7" s="80"/>
      <c r="E7" s="96" t="str">
        <f>別紙!G16</f>
        <v>保健福祉課</v>
      </c>
      <c r="F7" s="92"/>
      <c r="G7" s="92"/>
      <c r="H7" s="92"/>
      <c r="I7" s="92"/>
      <c r="J7" s="92"/>
      <c r="K7" s="92"/>
      <c r="L7" s="92"/>
      <c r="M7" s="92"/>
      <c r="N7" s="93"/>
      <c r="O7" s="54"/>
      <c r="P7" s="177"/>
      <c r="Q7" s="177"/>
      <c r="R7" s="177"/>
      <c r="S7" s="177"/>
      <c r="T7" s="177"/>
      <c r="U7" s="177"/>
      <c r="V7" s="177"/>
      <c r="W7" s="177"/>
      <c r="X7" s="177"/>
      <c r="Y7" s="177"/>
      <c r="Z7" s="177"/>
    </row>
    <row r="8" spans="1:26" ht="18.95" customHeight="1" x14ac:dyDescent="0.15">
      <c r="A8" s="64" t="s">
        <v>8</v>
      </c>
      <c r="B8" s="65"/>
      <c r="C8" s="65"/>
      <c r="D8" s="66"/>
      <c r="E8" s="96" t="str">
        <f>別紙!H16</f>
        <v>指定管理</v>
      </c>
      <c r="F8" s="92"/>
      <c r="G8" s="92"/>
      <c r="H8" s="92"/>
      <c r="I8" s="92"/>
      <c r="J8" s="92"/>
      <c r="K8" s="92"/>
      <c r="L8" s="92"/>
      <c r="M8" s="92"/>
      <c r="N8" s="93"/>
      <c r="O8" s="54"/>
      <c r="P8" s="177"/>
      <c r="Q8" s="177"/>
      <c r="R8" s="177"/>
      <c r="S8" s="177"/>
      <c r="T8" s="177"/>
      <c r="U8" s="177"/>
      <c r="V8" s="177"/>
      <c r="W8" s="177"/>
      <c r="X8" s="177"/>
      <c r="Y8" s="177"/>
      <c r="Z8" s="177"/>
    </row>
    <row r="9" spans="1:26" ht="18.95" customHeight="1" x14ac:dyDescent="0.15"/>
    <row r="10" spans="1:26" ht="18.95" customHeight="1" x14ac:dyDescent="0.15">
      <c r="A10" s="51" t="s">
        <v>596</v>
      </c>
      <c r="D10" s="52"/>
      <c r="E10" s="52"/>
      <c r="F10" s="52"/>
      <c r="G10" s="52"/>
      <c r="K10" s="52"/>
      <c r="O10" s="52"/>
      <c r="S10" s="52"/>
      <c r="W10" s="52"/>
      <c r="Z10" s="56" t="s">
        <v>597</v>
      </c>
    </row>
    <row r="11" spans="1:26" ht="18.95" customHeight="1" x14ac:dyDescent="0.15">
      <c r="A11" s="165"/>
      <c r="B11" s="165"/>
      <c r="C11" s="165"/>
      <c r="D11" s="165"/>
      <c r="E11" s="165"/>
      <c r="F11" s="165"/>
      <c r="G11" s="165"/>
      <c r="H11" s="165"/>
      <c r="I11" s="165"/>
      <c r="J11" s="165"/>
      <c r="K11" s="165" t="s">
        <v>549</v>
      </c>
      <c r="L11" s="165"/>
      <c r="M11" s="165"/>
      <c r="N11" s="165"/>
      <c r="O11" s="165" t="s">
        <v>552</v>
      </c>
      <c r="P11" s="165"/>
      <c r="Q11" s="165"/>
      <c r="R11" s="165"/>
      <c r="S11" s="165" t="s">
        <v>554</v>
      </c>
      <c r="T11" s="165"/>
      <c r="U11" s="165"/>
      <c r="V11" s="165"/>
      <c r="W11" s="165" t="s">
        <v>598</v>
      </c>
      <c r="X11" s="165"/>
      <c r="Y11" s="165"/>
      <c r="Z11" s="165"/>
    </row>
    <row r="12" spans="1:26" ht="18.95" customHeight="1" x14ac:dyDescent="0.15">
      <c r="A12" s="176" t="s">
        <v>599</v>
      </c>
      <c r="B12" s="176"/>
      <c r="C12" s="176" t="s">
        <v>600</v>
      </c>
      <c r="D12" s="176"/>
      <c r="E12" s="176"/>
      <c r="F12" s="176"/>
      <c r="G12" s="176"/>
      <c r="H12" s="176"/>
      <c r="I12" s="176"/>
      <c r="J12" s="176"/>
      <c r="K12" s="178">
        <v>0</v>
      </c>
      <c r="L12" s="178"/>
      <c r="M12" s="178"/>
      <c r="N12" s="178"/>
      <c r="O12" s="178">
        <v>0</v>
      </c>
      <c r="P12" s="178"/>
      <c r="Q12" s="178"/>
      <c r="R12" s="178"/>
      <c r="S12" s="178">
        <v>0</v>
      </c>
      <c r="T12" s="178"/>
      <c r="U12" s="178"/>
      <c r="V12" s="178"/>
      <c r="W12" s="178">
        <f>(K12+O12+S12)/3</f>
        <v>0</v>
      </c>
      <c r="X12" s="178"/>
      <c r="Y12" s="178"/>
      <c r="Z12" s="178"/>
    </row>
    <row r="13" spans="1:26" ht="18.95" customHeight="1" x14ac:dyDescent="0.15">
      <c r="A13" s="164"/>
      <c r="B13" s="164"/>
      <c r="C13" s="164" t="s">
        <v>601</v>
      </c>
      <c r="D13" s="164"/>
      <c r="E13" s="164"/>
      <c r="F13" s="164"/>
      <c r="G13" s="164"/>
      <c r="H13" s="164"/>
      <c r="I13" s="164"/>
      <c r="J13" s="164"/>
      <c r="K13" s="178">
        <v>0</v>
      </c>
      <c r="L13" s="178"/>
      <c r="M13" s="178"/>
      <c r="N13" s="178"/>
      <c r="O13" s="178">
        <v>0</v>
      </c>
      <c r="P13" s="178"/>
      <c r="Q13" s="178"/>
      <c r="R13" s="178"/>
      <c r="S13" s="178">
        <v>0</v>
      </c>
      <c r="T13" s="178"/>
      <c r="U13" s="178"/>
      <c r="V13" s="178"/>
      <c r="W13" s="178">
        <f t="shared" ref="W13:W23" si="0">(K13+O13+S13)/3</f>
        <v>0</v>
      </c>
      <c r="X13" s="178"/>
      <c r="Y13" s="178"/>
      <c r="Z13" s="178"/>
    </row>
    <row r="14" spans="1:26" ht="18.95" customHeight="1" x14ac:dyDescent="0.15">
      <c r="A14" s="164"/>
      <c r="B14" s="164"/>
      <c r="C14" s="164" t="s">
        <v>602</v>
      </c>
      <c r="D14" s="164"/>
      <c r="E14" s="164"/>
      <c r="F14" s="164"/>
      <c r="G14" s="164"/>
      <c r="H14" s="164"/>
      <c r="I14" s="164"/>
      <c r="J14" s="164"/>
      <c r="K14" s="178">
        <v>0</v>
      </c>
      <c r="L14" s="178"/>
      <c r="M14" s="178"/>
      <c r="N14" s="178"/>
      <c r="O14" s="178">
        <v>0</v>
      </c>
      <c r="P14" s="178"/>
      <c r="Q14" s="178"/>
      <c r="R14" s="178"/>
      <c r="S14" s="178">
        <v>0</v>
      </c>
      <c r="T14" s="178"/>
      <c r="U14" s="178"/>
      <c r="V14" s="178"/>
      <c r="W14" s="178">
        <f t="shared" si="0"/>
        <v>0</v>
      </c>
      <c r="X14" s="178"/>
      <c r="Y14" s="178"/>
      <c r="Z14" s="178"/>
    </row>
    <row r="15" spans="1:26" ht="18.95" customHeight="1" x14ac:dyDescent="0.15">
      <c r="A15" s="164"/>
      <c r="B15" s="164"/>
      <c r="C15" s="164" t="s">
        <v>603</v>
      </c>
      <c r="D15" s="164"/>
      <c r="E15" s="164"/>
      <c r="F15" s="164"/>
      <c r="G15" s="164"/>
      <c r="H15" s="164"/>
      <c r="I15" s="164"/>
      <c r="J15" s="164"/>
      <c r="K15" s="178">
        <f t="shared" ref="K15" si="1">SUM(K12:N14)</f>
        <v>0</v>
      </c>
      <c r="L15" s="178"/>
      <c r="M15" s="178"/>
      <c r="N15" s="178"/>
      <c r="O15" s="178">
        <f t="shared" ref="O15" si="2">SUM(O12:R14)</f>
        <v>0</v>
      </c>
      <c r="P15" s="178"/>
      <c r="Q15" s="178"/>
      <c r="R15" s="178"/>
      <c r="S15" s="178">
        <f t="shared" ref="S15" si="3">SUM(S12:V14)</f>
        <v>0</v>
      </c>
      <c r="T15" s="178"/>
      <c r="U15" s="178"/>
      <c r="V15" s="178"/>
      <c r="W15" s="178">
        <f t="shared" si="0"/>
        <v>0</v>
      </c>
      <c r="X15" s="178"/>
      <c r="Y15" s="178"/>
      <c r="Z15" s="178"/>
    </row>
    <row r="16" spans="1:26" ht="18.95" customHeight="1" x14ac:dyDescent="0.15">
      <c r="A16" s="164" t="s">
        <v>604</v>
      </c>
      <c r="B16" s="164"/>
      <c r="C16" s="170" t="s">
        <v>605</v>
      </c>
      <c r="D16" s="171"/>
      <c r="E16" s="171"/>
      <c r="F16" s="172"/>
      <c r="G16" s="167" t="s">
        <v>606</v>
      </c>
      <c r="H16" s="168"/>
      <c r="I16" s="168"/>
      <c r="J16" s="169"/>
      <c r="K16" s="178">
        <v>0</v>
      </c>
      <c r="L16" s="178"/>
      <c r="M16" s="178"/>
      <c r="N16" s="178"/>
      <c r="O16" s="178">
        <v>0</v>
      </c>
      <c r="P16" s="178"/>
      <c r="Q16" s="178"/>
      <c r="R16" s="178"/>
      <c r="S16" s="178">
        <v>0</v>
      </c>
      <c r="T16" s="178"/>
      <c r="U16" s="178"/>
      <c r="V16" s="178"/>
      <c r="W16" s="178">
        <f t="shared" si="0"/>
        <v>0</v>
      </c>
      <c r="X16" s="178"/>
      <c r="Y16" s="178"/>
      <c r="Z16" s="178"/>
    </row>
    <row r="17" spans="1:26" ht="18.95" customHeight="1" x14ac:dyDescent="0.15">
      <c r="A17" s="164"/>
      <c r="B17" s="164"/>
      <c r="C17" s="173"/>
      <c r="D17" s="174"/>
      <c r="E17" s="174"/>
      <c r="F17" s="175"/>
      <c r="G17" s="167" t="s">
        <v>607</v>
      </c>
      <c r="H17" s="168"/>
      <c r="I17" s="168"/>
      <c r="J17" s="169"/>
      <c r="K17" s="178">
        <v>0</v>
      </c>
      <c r="L17" s="178"/>
      <c r="M17" s="178"/>
      <c r="N17" s="178"/>
      <c r="O17" s="178">
        <v>0</v>
      </c>
      <c r="P17" s="178"/>
      <c r="Q17" s="178"/>
      <c r="R17" s="178"/>
      <c r="S17" s="178">
        <v>0</v>
      </c>
      <c r="T17" s="178"/>
      <c r="U17" s="178"/>
      <c r="V17" s="178"/>
      <c r="W17" s="178">
        <f t="shared" si="0"/>
        <v>0</v>
      </c>
      <c r="X17" s="178"/>
      <c r="Y17" s="178"/>
      <c r="Z17" s="178"/>
    </row>
    <row r="18" spans="1:26" ht="18.95" customHeight="1" x14ac:dyDescent="0.15">
      <c r="A18" s="164"/>
      <c r="B18" s="164"/>
      <c r="C18" s="173"/>
      <c r="D18" s="174"/>
      <c r="E18" s="174"/>
      <c r="F18" s="175"/>
      <c r="G18" s="167" t="s">
        <v>608</v>
      </c>
      <c r="H18" s="168"/>
      <c r="I18" s="168"/>
      <c r="J18" s="169"/>
      <c r="K18" s="178">
        <v>0</v>
      </c>
      <c r="L18" s="178"/>
      <c r="M18" s="178"/>
      <c r="N18" s="178"/>
      <c r="O18" s="178">
        <v>0</v>
      </c>
      <c r="P18" s="178"/>
      <c r="Q18" s="178"/>
      <c r="R18" s="178"/>
      <c r="S18" s="178">
        <v>0</v>
      </c>
      <c r="T18" s="178"/>
      <c r="U18" s="178"/>
      <c r="V18" s="178"/>
      <c r="W18" s="178">
        <f>(K18+O18+S18)/3</f>
        <v>0</v>
      </c>
      <c r="X18" s="178"/>
      <c r="Y18" s="178"/>
      <c r="Z18" s="178"/>
    </row>
    <row r="19" spans="1:26" ht="18.95" customHeight="1" x14ac:dyDescent="0.15">
      <c r="A19" s="164"/>
      <c r="B19" s="164"/>
      <c r="C19" s="173"/>
      <c r="D19" s="174"/>
      <c r="E19" s="174"/>
      <c r="F19" s="175"/>
      <c r="G19" s="167" t="s">
        <v>609</v>
      </c>
      <c r="H19" s="168"/>
      <c r="I19" s="168"/>
      <c r="J19" s="169"/>
      <c r="K19" s="178">
        <v>0</v>
      </c>
      <c r="L19" s="178"/>
      <c r="M19" s="178"/>
      <c r="N19" s="178"/>
      <c r="O19" s="178">
        <v>0</v>
      </c>
      <c r="P19" s="178"/>
      <c r="Q19" s="178"/>
      <c r="R19" s="178"/>
      <c r="S19" s="178">
        <v>0</v>
      </c>
      <c r="T19" s="178"/>
      <c r="U19" s="178"/>
      <c r="V19" s="178"/>
      <c r="W19" s="178">
        <f t="shared" si="0"/>
        <v>0</v>
      </c>
      <c r="X19" s="178"/>
      <c r="Y19" s="178"/>
      <c r="Z19" s="178"/>
    </row>
    <row r="20" spans="1:26" ht="18.95" customHeight="1" x14ac:dyDescent="0.15">
      <c r="A20" s="164"/>
      <c r="B20" s="164"/>
      <c r="C20" s="164" t="s">
        <v>610</v>
      </c>
      <c r="D20" s="164"/>
      <c r="E20" s="164"/>
      <c r="F20" s="164"/>
      <c r="G20" s="164"/>
      <c r="H20" s="164"/>
      <c r="I20" s="164"/>
      <c r="J20" s="164"/>
      <c r="K20" s="178">
        <v>1952</v>
      </c>
      <c r="L20" s="178"/>
      <c r="M20" s="178"/>
      <c r="N20" s="178"/>
      <c r="O20" s="178">
        <v>1974</v>
      </c>
      <c r="P20" s="178"/>
      <c r="Q20" s="178"/>
      <c r="R20" s="178"/>
      <c r="S20" s="178">
        <v>1781</v>
      </c>
      <c r="T20" s="178"/>
      <c r="U20" s="178"/>
      <c r="V20" s="178"/>
      <c r="W20" s="178">
        <f t="shared" si="0"/>
        <v>1902.3333333333333</v>
      </c>
      <c r="X20" s="178"/>
      <c r="Y20" s="178"/>
      <c r="Z20" s="178"/>
    </row>
    <row r="21" spans="1:26" ht="18.95" customHeight="1" x14ac:dyDescent="0.15">
      <c r="A21" s="164"/>
      <c r="B21" s="164"/>
      <c r="C21" s="166" t="s">
        <v>611</v>
      </c>
      <c r="D21" s="166"/>
      <c r="E21" s="166"/>
      <c r="F21" s="166"/>
      <c r="G21" s="166"/>
      <c r="H21" s="166"/>
      <c r="I21" s="166"/>
      <c r="J21" s="166"/>
      <c r="K21" s="178">
        <v>0</v>
      </c>
      <c r="L21" s="178"/>
      <c r="M21" s="178"/>
      <c r="N21" s="178"/>
      <c r="O21" s="178">
        <v>0</v>
      </c>
      <c r="P21" s="178"/>
      <c r="Q21" s="178"/>
      <c r="R21" s="178"/>
      <c r="S21" s="178">
        <v>0</v>
      </c>
      <c r="T21" s="178"/>
      <c r="U21" s="178"/>
      <c r="V21" s="178"/>
      <c r="W21" s="178">
        <f t="shared" si="0"/>
        <v>0</v>
      </c>
      <c r="X21" s="178"/>
      <c r="Y21" s="178"/>
      <c r="Z21" s="178"/>
    </row>
    <row r="22" spans="1:26" ht="18.95" customHeight="1" x14ac:dyDescent="0.15">
      <c r="A22" s="164"/>
      <c r="B22" s="164"/>
      <c r="C22" s="164" t="s">
        <v>612</v>
      </c>
      <c r="D22" s="164"/>
      <c r="E22" s="164"/>
      <c r="F22" s="164"/>
      <c r="G22" s="164"/>
      <c r="H22" s="164"/>
      <c r="I22" s="164"/>
      <c r="J22" s="164"/>
      <c r="K22" s="178">
        <v>0</v>
      </c>
      <c r="L22" s="178"/>
      <c r="M22" s="178"/>
      <c r="N22" s="178"/>
      <c r="O22" s="178">
        <v>0</v>
      </c>
      <c r="P22" s="178"/>
      <c r="Q22" s="178"/>
      <c r="R22" s="178"/>
      <c r="S22" s="178">
        <v>0</v>
      </c>
      <c r="T22" s="178"/>
      <c r="U22" s="178"/>
      <c r="V22" s="178"/>
      <c r="W22" s="178">
        <f t="shared" si="0"/>
        <v>0</v>
      </c>
      <c r="X22" s="178"/>
      <c r="Y22" s="178"/>
      <c r="Z22" s="178"/>
    </row>
    <row r="23" spans="1:26" ht="18.95" customHeight="1" x14ac:dyDescent="0.15">
      <c r="A23" s="164"/>
      <c r="B23" s="164"/>
      <c r="C23" s="164" t="s">
        <v>613</v>
      </c>
      <c r="D23" s="164"/>
      <c r="E23" s="164"/>
      <c r="F23" s="164"/>
      <c r="G23" s="164"/>
      <c r="H23" s="164"/>
      <c r="I23" s="164"/>
      <c r="J23" s="164"/>
      <c r="K23" s="178">
        <v>0</v>
      </c>
      <c r="L23" s="178"/>
      <c r="M23" s="178"/>
      <c r="N23" s="178"/>
      <c r="O23" s="178">
        <v>347</v>
      </c>
      <c r="P23" s="178"/>
      <c r="Q23" s="178"/>
      <c r="R23" s="178"/>
      <c r="S23" s="178">
        <v>0</v>
      </c>
      <c r="T23" s="178"/>
      <c r="U23" s="178"/>
      <c r="V23" s="178"/>
      <c r="W23" s="178">
        <f t="shared" si="0"/>
        <v>115.66666666666667</v>
      </c>
      <c r="X23" s="178"/>
      <c r="Y23" s="178"/>
      <c r="Z23" s="178"/>
    </row>
    <row r="24" spans="1:26" ht="18.95" customHeight="1" x14ac:dyDescent="0.15">
      <c r="A24" s="164"/>
      <c r="B24" s="164"/>
      <c r="C24" s="164" t="s">
        <v>603</v>
      </c>
      <c r="D24" s="164"/>
      <c r="E24" s="164"/>
      <c r="F24" s="164"/>
      <c r="G24" s="164"/>
      <c r="H24" s="164"/>
      <c r="I24" s="164"/>
      <c r="J24" s="164"/>
      <c r="K24" s="178">
        <f t="shared" ref="K24" si="4">SUM(K16:N23)</f>
        <v>1952</v>
      </c>
      <c r="L24" s="178"/>
      <c r="M24" s="178"/>
      <c r="N24" s="178"/>
      <c r="O24" s="178">
        <f t="shared" ref="O24" si="5">SUM(O16:R23)</f>
        <v>2321</v>
      </c>
      <c r="P24" s="178"/>
      <c r="Q24" s="178"/>
      <c r="R24" s="178"/>
      <c r="S24" s="178">
        <f t="shared" ref="S24" si="6">SUM(S16:V23)</f>
        <v>1781</v>
      </c>
      <c r="T24" s="178"/>
      <c r="U24" s="178"/>
      <c r="V24" s="178"/>
      <c r="W24" s="178">
        <f>(K24+O24+S24)/3</f>
        <v>2018</v>
      </c>
      <c r="X24" s="178"/>
      <c r="Y24" s="178"/>
      <c r="Z24" s="178"/>
    </row>
    <row r="25" spans="1:26" ht="18.95" customHeight="1" x14ac:dyDescent="0.15"/>
    <row r="26" spans="1:26" ht="18.95" customHeight="1" x14ac:dyDescent="0.15">
      <c r="A26" s="51" t="s">
        <v>614</v>
      </c>
      <c r="D26" s="52"/>
      <c r="E26" s="52"/>
      <c r="F26" s="52"/>
      <c r="G26" s="52"/>
    </row>
    <row r="27" spans="1:26" ht="18.95" customHeight="1" x14ac:dyDescent="0.15">
      <c r="A27" s="165"/>
      <c r="B27" s="165"/>
      <c r="C27" s="165"/>
      <c r="D27" s="165"/>
      <c r="E27" s="165"/>
      <c r="F27" s="165"/>
      <c r="G27" s="165"/>
      <c r="H27" s="165"/>
      <c r="I27" s="165"/>
      <c r="J27" s="165"/>
      <c r="K27" s="165" t="s">
        <v>549</v>
      </c>
      <c r="L27" s="165"/>
      <c r="M27" s="165"/>
      <c r="N27" s="165"/>
      <c r="O27" s="165" t="s">
        <v>552</v>
      </c>
      <c r="P27" s="165"/>
      <c r="Q27" s="165"/>
      <c r="R27" s="165"/>
      <c r="S27" s="165" t="s">
        <v>554</v>
      </c>
      <c r="T27" s="165"/>
      <c r="U27" s="165"/>
      <c r="V27" s="165"/>
      <c r="W27" s="165" t="s">
        <v>598</v>
      </c>
      <c r="X27" s="165"/>
      <c r="Y27" s="165"/>
      <c r="Z27" s="165"/>
    </row>
    <row r="28" spans="1:26" ht="18.95" customHeight="1" x14ac:dyDescent="0.15">
      <c r="A28" s="163" t="s">
        <v>643</v>
      </c>
      <c r="B28" s="163"/>
      <c r="C28" s="163"/>
      <c r="D28" s="163"/>
      <c r="E28" s="163"/>
      <c r="F28" s="163"/>
      <c r="G28" s="163"/>
      <c r="H28" s="163"/>
      <c r="I28" s="163"/>
      <c r="J28" s="163"/>
      <c r="K28" s="178">
        <v>90</v>
      </c>
      <c r="L28" s="178"/>
      <c r="M28" s="178"/>
      <c r="N28" s="178"/>
      <c r="O28" s="178">
        <v>104</v>
      </c>
      <c r="P28" s="178"/>
      <c r="Q28" s="178"/>
      <c r="R28" s="178"/>
      <c r="S28" s="178">
        <v>107</v>
      </c>
      <c r="T28" s="178"/>
      <c r="U28" s="178"/>
      <c r="V28" s="178"/>
      <c r="W28" s="178">
        <f>(K28+O28+S28)/3</f>
        <v>100.33333333333333</v>
      </c>
      <c r="X28" s="178"/>
      <c r="Y28" s="178"/>
      <c r="Z28" s="178"/>
    </row>
    <row r="29" spans="1:26" ht="18.95" customHeight="1" x14ac:dyDescent="0.15">
      <c r="A29" s="163" t="s">
        <v>644</v>
      </c>
      <c r="B29" s="163"/>
      <c r="C29" s="163"/>
      <c r="D29" s="163"/>
      <c r="E29" s="163"/>
      <c r="F29" s="163"/>
      <c r="G29" s="163"/>
      <c r="H29" s="163"/>
      <c r="I29" s="163"/>
      <c r="J29" s="163"/>
      <c r="K29" s="178">
        <v>3946</v>
      </c>
      <c r="L29" s="178"/>
      <c r="M29" s="178"/>
      <c r="N29" s="178"/>
      <c r="O29" s="178">
        <v>4115</v>
      </c>
      <c r="P29" s="178"/>
      <c r="Q29" s="178"/>
      <c r="R29" s="178"/>
      <c r="S29" s="178">
        <v>3103</v>
      </c>
      <c r="T29" s="178"/>
      <c r="U29" s="178"/>
      <c r="V29" s="178"/>
      <c r="W29" s="178">
        <f>(K29+O29+S29)/3</f>
        <v>3721.3333333333335</v>
      </c>
      <c r="X29" s="178"/>
      <c r="Y29" s="178"/>
      <c r="Z29" s="178"/>
    </row>
    <row r="30" spans="1:26" ht="18.95" customHeight="1" x14ac:dyDescent="0.15"/>
    <row r="31" spans="1:26" ht="18.95" customHeight="1" x14ac:dyDescent="0.15">
      <c r="A31" s="51" t="s">
        <v>615</v>
      </c>
    </row>
    <row r="32" spans="1:26" ht="18.95" customHeight="1" x14ac:dyDescent="0.15">
      <c r="A32" s="156" t="s">
        <v>616</v>
      </c>
      <c r="B32" s="157"/>
      <c r="C32" s="157"/>
      <c r="D32" s="158"/>
      <c r="E32" s="156" t="s">
        <v>617</v>
      </c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8"/>
      <c r="W32" s="156" t="s">
        <v>618</v>
      </c>
      <c r="X32" s="157"/>
      <c r="Y32" s="157"/>
      <c r="Z32" s="158"/>
    </row>
    <row r="33" spans="1:26" ht="18.95" customHeight="1" x14ac:dyDescent="0.15">
      <c r="A33" s="147" t="s">
        <v>552</v>
      </c>
      <c r="B33" s="147"/>
      <c r="C33" s="147"/>
      <c r="D33" s="147"/>
      <c r="E33" s="159" t="s">
        <v>645</v>
      </c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1"/>
      <c r="W33" s="178">
        <v>347</v>
      </c>
      <c r="X33" s="178"/>
      <c r="Y33" s="178"/>
      <c r="Z33" s="178"/>
    </row>
    <row r="34" spans="1:26" ht="18.95" customHeight="1" x14ac:dyDescent="0.15">
      <c r="A34" s="147"/>
      <c r="B34" s="147"/>
      <c r="C34" s="147"/>
      <c r="D34" s="147"/>
      <c r="E34" s="159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1"/>
      <c r="W34" s="178"/>
      <c r="X34" s="178"/>
      <c r="Y34" s="178"/>
      <c r="Z34" s="178"/>
    </row>
    <row r="35" spans="1:26" ht="18.95" customHeight="1" x14ac:dyDescent="0.15">
      <c r="A35" s="147"/>
      <c r="B35" s="147"/>
      <c r="C35" s="147"/>
      <c r="D35" s="147"/>
      <c r="E35" s="159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1"/>
      <c r="W35" s="178"/>
      <c r="X35" s="178"/>
      <c r="Y35" s="178"/>
      <c r="Z35" s="178"/>
    </row>
    <row r="36" spans="1:26" ht="18.95" customHeight="1" x14ac:dyDescent="0.15"/>
    <row r="37" spans="1:26" ht="18.95" customHeight="1" x14ac:dyDescent="0.15">
      <c r="A37" s="51" t="s">
        <v>620</v>
      </c>
    </row>
    <row r="38" spans="1:26" ht="18.95" customHeight="1" x14ac:dyDescent="0.15">
      <c r="A38" s="156" t="s">
        <v>616</v>
      </c>
      <c r="B38" s="157"/>
      <c r="C38" s="157"/>
      <c r="D38" s="158"/>
      <c r="E38" s="156" t="s">
        <v>617</v>
      </c>
      <c r="F38" s="157"/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57"/>
      <c r="Z38" s="158"/>
    </row>
    <row r="39" spans="1:26" ht="18.95" customHeight="1" x14ac:dyDescent="0.15">
      <c r="A39" s="147" t="s">
        <v>646</v>
      </c>
      <c r="B39" s="147"/>
      <c r="C39" s="147"/>
      <c r="D39" s="147"/>
      <c r="E39" s="159" t="s">
        <v>647</v>
      </c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  <c r="Y39" s="160"/>
      <c r="Z39" s="161"/>
    </row>
    <row r="40" spans="1:26" ht="18.95" customHeight="1" x14ac:dyDescent="0.15">
      <c r="A40" s="147"/>
      <c r="B40" s="147"/>
      <c r="C40" s="147"/>
      <c r="D40" s="147"/>
      <c r="E40" s="159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  <c r="Y40" s="160"/>
      <c r="Z40" s="161"/>
    </row>
    <row r="41" spans="1:26" ht="18.95" customHeight="1" x14ac:dyDescent="0.15">
      <c r="A41" s="148"/>
      <c r="B41" s="149"/>
      <c r="C41" s="149"/>
      <c r="D41" s="150"/>
      <c r="E41" s="159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  <c r="Y41" s="160"/>
      <c r="Z41" s="161"/>
    </row>
  </sheetData>
  <mergeCells count="123">
    <mergeCell ref="A8:D8"/>
    <mergeCell ref="E8:N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A32:D32"/>
    <mergeCell ref="E32:V32"/>
    <mergeCell ref="W32:Z32"/>
    <mergeCell ref="A33:D33"/>
    <mergeCell ref="E33:V33"/>
    <mergeCell ref="W33:Z33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A41:D41"/>
    <mergeCell ref="E41:Z41"/>
    <mergeCell ref="A38:D38"/>
    <mergeCell ref="E38:Z38"/>
    <mergeCell ref="A39:D39"/>
    <mergeCell ref="E39:Z39"/>
    <mergeCell ref="A40:D40"/>
    <mergeCell ref="E40:Z40"/>
    <mergeCell ref="A34:D34"/>
    <mergeCell ref="E34:V34"/>
    <mergeCell ref="W34:Z34"/>
    <mergeCell ref="A35:D35"/>
    <mergeCell ref="E35:V35"/>
    <mergeCell ref="W35:Z35"/>
  </mergeCells>
  <phoneticPr fontId="27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Z43"/>
  <sheetViews>
    <sheetView workbookViewId="0">
      <selection activeCell="AC17" sqref="AC17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67</v>
      </c>
      <c r="B1" s="3"/>
      <c r="C1" s="3"/>
      <c r="O1" s="7"/>
    </row>
    <row r="2" spans="1:26" ht="18.95" customHeight="1" x14ac:dyDescent="0.15">
      <c r="A2" s="64" t="s">
        <v>0</v>
      </c>
      <c r="B2" s="65"/>
      <c r="C2" s="65"/>
      <c r="D2" s="66"/>
      <c r="E2" s="4" t="s">
        <v>259</v>
      </c>
      <c r="F2" s="91" t="str">
        <f>別紙!B17</f>
        <v>ゆめっく館</v>
      </c>
      <c r="G2" s="92"/>
      <c r="H2" s="92"/>
      <c r="I2" s="92"/>
      <c r="J2" s="92"/>
      <c r="K2" s="92"/>
      <c r="L2" s="92"/>
      <c r="M2" s="92"/>
      <c r="N2" s="93"/>
      <c r="O2" s="7"/>
      <c r="P2" s="95" t="s">
        <v>16</v>
      </c>
      <c r="Q2" s="95"/>
      <c r="R2" s="95"/>
      <c r="S2" s="95"/>
      <c r="T2" s="95"/>
      <c r="U2" s="95"/>
      <c r="V2" s="95"/>
      <c r="W2" s="95"/>
      <c r="X2" s="95"/>
      <c r="Y2" s="95"/>
      <c r="Z2" s="95"/>
    </row>
    <row r="3" spans="1:26" ht="18.95" customHeight="1" x14ac:dyDescent="0.15">
      <c r="A3" s="64" t="s">
        <v>65</v>
      </c>
      <c r="B3" s="65"/>
      <c r="C3" s="65"/>
      <c r="D3" s="66"/>
      <c r="E3" s="96" t="str">
        <f>別紙!C17</f>
        <v>中央202番地</v>
      </c>
      <c r="F3" s="92"/>
      <c r="G3" s="92"/>
      <c r="H3" s="92"/>
      <c r="I3" s="92"/>
      <c r="J3" s="92"/>
      <c r="K3" s="92"/>
      <c r="L3" s="92"/>
      <c r="M3" s="92"/>
      <c r="N3" s="93"/>
      <c r="O3" s="7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</row>
    <row r="4" spans="1:26" ht="18.95" customHeight="1" x14ac:dyDescent="0.15">
      <c r="A4" s="80" t="s">
        <v>129</v>
      </c>
      <c r="B4" s="80"/>
      <c r="C4" s="80"/>
      <c r="D4" s="80"/>
      <c r="E4" s="96" t="str">
        <f>別紙!D17</f>
        <v>鉄筋コンクリート</v>
      </c>
      <c r="F4" s="92"/>
      <c r="G4" s="92"/>
      <c r="H4" s="92"/>
      <c r="I4" s="92"/>
      <c r="J4" s="92"/>
      <c r="K4" s="92"/>
      <c r="L4" s="92"/>
      <c r="M4" s="92"/>
      <c r="N4" s="93"/>
      <c r="O4" s="7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</row>
    <row r="5" spans="1:26" ht="18.95" customHeight="1" x14ac:dyDescent="0.15">
      <c r="A5" s="80" t="s">
        <v>43</v>
      </c>
      <c r="B5" s="80"/>
      <c r="C5" s="80"/>
      <c r="D5" s="80"/>
      <c r="E5" s="97">
        <f>別紙!E17</f>
        <v>1512.47</v>
      </c>
      <c r="F5" s="98"/>
      <c r="G5" s="98"/>
      <c r="H5" s="98"/>
      <c r="I5" s="98"/>
      <c r="J5" s="98"/>
      <c r="K5" s="98"/>
      <c r="L5" s="98"/>
      <c r="M5" s="98"/>
      <c r="N5" s="99"/>
      <c r="O5" s="7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</row>
    <row r="6" spans="1:26" ht="18.95" customHeight="1" x14ac:dyDescent="0.15">
      <c r="A6" s="80" t="s">
        <v>13</v>
      </c>
      <c r="B6" s="80"/>
      <c r="C6" s="80"/>
      <c r="D6" s="80"/>
      <c r="E6" s="100">
        <f>別紙!F17</f>
        <v>33959</v>
      </c>
      <c r="F6" s="101"/>
      <c r="G6" s="101"/>
      <c r="H6" s="101"/>
      <c r="I6" s="101"/>
      <c r="J6" s="101"/>
      <c r="K6" s="101"/>
      <c r="L6" s="101"/>
      <c r="M6" s="101"/>
      <c r="N6" s="102"/>
      <c r="O6" s="7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</row>
    <row r="7" spans="1:26" ht="18.95" customHeight="1" x14ac:dyDescent="0.15">
      <c r="A7" s="80" t="s">
        <v>4</v>
      </c>
      <c r="B7" s="80"/>
      <c r="C7" s="80"/>
      <c r="D7" s="80"/>
      <c r="E7" s="96" t="str">
        <f>別紙!G17</f>
        <v>教育課</v>
      </c>
      <c r="F7" s="92"/>
      <c r="G7" s="92"/>
      <c r="H7" s="92"/>
      <c r="I7" s="92"/>
      <c r="J7" s="92"/>
      <c r="K7" s="92"/>
      <c r="L7" s="92"/>
      <c r="M7" s="92"/>
      <c r="N7" s="93"/>
      <c r="O7" s="7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</row>
    <row r="8" spans="1:26" ht="18.95" customHeight="1" x14ac:dyDescent="0.15">
      <c r="A8" s="64" t="s">
        <v>8</v>
      </c>
      <c r="B8" s="65"/>
      <c r="C8" s="65"/>
      <c r="D8" s="66"/>
      <c r="E8" s="96" t="str">
        <f>別紙!H17</f>
        <v>直営</v>
      </c>
      <c r="F8" s="92"/>
      <c r="G8" s="92"/>
      <c r="H8" s="92"/>
      <c r="I8" s="92"/>
      <c r="J8" s="92"/>
      <c r="K8" s="92"/>
      <c r="L8" s="92"/>
      <c r="M8" s="92"/>
      <c r="N8" s="93"/>
      <c r="O8" s="7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</row>
    <row r="9" spans="1:26" ht="18.95" customHeight="1" x14ac:dyDescent="0.15"/>
    <row r="10" spans="1:26" ht="18.95" customHeight="1" x14ac:dyDescent="0.15">
      <c r="A10" s="2" t="s">
        <v>70</v>
      </c>
      <c r="D10" s="3"/>
      <c r="E10" s="3"/>
      <c r="F10" s="3"/>
      <c r="G10" s="3"/>
      <c r="K10" s="3"/>
      <c r="O10" s="3"/>
      <c r="S10" s="3"/>
      <c r="W10" s="3"/>
      <c r="Z10" s="8" t="s">
        <v>57</v>
      </c>
    </row>
    <row r="11" spans="1:26" ht="18.95" customHeight="1" x14ac:dyDescent="0.15">
      <c r="A11" s="80"/>
      <c r="B11" s="80"/>
      <c r="C11" s="80"/>
      <c r="D11" s="80"/>
      <c r="E11" s="80"/>
      <c r="F11" s="80"/>
      <c r="G11" s="80"/>
      <c r="H11" s="80"/>
      <c r="I11" s="80"/>
      <c r="J11" s="80"/>
      <c r="K11" s="80" t="s">
        <v>5</v>
      </c>
      <c r="L11" s="80"/>
      <c r="M11" s="80"/>
      <c r="N11" s="80"/>
      <c r="O11" s="80" t="s">
        <v>15</v>
      </c>
      <c r="P11" s="80"/>
      <c r="Q11" s="80"/>
      <c r="R11" s="80"/>
      <c r="S11" s="80" t="s">
        <v>365</v>
      </c>
      <c r="T11" s="80"/>
      <c r="U11" s="80"/>
      <c r="V11" s="80"/>
      <c r="W11" s="80" t="s">
        <v>500</v>
      </c>
      <c r="X11" s="80"/>
      <c r="Y11" s="80"/>
      <c r="Z11" s="80"/>
    </row>
    <row r="12" spans="1:26" ht="18.95" customHeight="1" x14ac:dyDescent="0.15">
      <c r="A12" s="94" t="s">
        <v>10</v>
      </c>
      <c r="B12" s="94"/>
      <c r="C12" s="94" t="s">
        <v>18</v>
      </c>
      <c r="D12" s="94"/>
      <c r="E12" s="94"/>
      <c r="F12" s="94"/>
      <c r="G12" s="94"/>
      <c r="H12" s="94"/>
      <c r="I12" s="94"/>
      <c r="J12" s="94"/>
      <c r="K12" s="70">
        <v>0</v>
      </c>
      <c r="L12" s="70"/>
      <c r="M12" s="70"/>
      <c r="N12" s="70"/>
      <c r="O12" s="70">
        <v>0</v>
      </c>
      <c r="P12" s="70"/>
      <c r="Q12" s="70"/>
      <c r="R12" s="70"/>
      <c r="S12" s="195">
        <v>0</v>
      </c>
      <c r="T12" s="195"/>
      <c r="U12" s="195"/>
      <c r="V12" s="195"/>
      <c r="W12" s="70">
        <f t="shared" ref="W12:W24" si="0">(K12+O12+S12)/3</f>
        <v>0</v>
      </c>
      <c r="X12" s="70"/>
      <c r="Y12" s="70"/>
      <c r="Z12" s="70"/>
    </row>
    <row r="13" spans="1:26" ht="18.95" customHeight="1" x14ac:dyDescent="0.15">
      <c r="A13" s="79"/>
      <c r="B13" s="79"/>
      <c r="C13" s="79" t="s">
        <v>20</v>
      </c>
      <c r="D13" s="79"/>
      <c r="E13" s="79"/>
      <c r="F13" s="79"/>
      <c r="G13" s="79"/>
      <c r="H13" s="79"/>
      <c r="I13" s="79"/>
      <c r="J13" s="79"/>
      <c r="K13" s="70">
        <v>0</v>
      </c>
      <c r="L13" s="70"/>
      <c r="M13" s="70"/>
      <c r="N13" s="70"/>
      <c r="O13" s="70">
        <v>0</v>
      </c>
      <c r="P13" s="70"/>
      <c r="Q13" s="70"/>
      <c r="R13" s="70"/>
      <c r="S13" s="195">
        <v>0</v>
      </c>
      <c r="T13" s="195"/>
      <c r="U13" s="195"/>
      <c r="V13" s="195"/>
      <c r="W13" s="70">
        <f t="shared" si="0"/>
        <v>0</v>
      </c>
      <c r="X13" s="70"/>
      <c r="Y13" s="70"/>
      <c r="Z13" s="70"/>
    </row>
    <row r="14" spans="1:26" ht="18.95" customHeight="1" x14ac:dyDescent="0.15">
      <c r="A14" s="79"/>
      <c r="B14" s="79"/>
      <c r="C14" s="79" t="s">
        <v>6</v>
      </c>
      <c r="D14" s="79"/>
      <c r="E14" s="79"/>
      <c r="F14" s="79"/>
      <c r="G14" s="79"/>
      <c r="H14" s="79"/>
      <c r="I14" s="79"/>
      <c r="J14" s="79"/>
      <c r="K14" s="70">
        <v>30</v>
      </c>
      <c r="L14" s="70"/>
      <c r="M14" s="70"/>
      <c r="N14" s="70"/>
      <c r="O14" s="70">
        <v>0</v>
      </c>
      <c r="P14" s="70"/>
      <c r="Q14" s="70"/>
      <c r="R14" s="70"/>
      <c r="S14" s="195">
        <v>0</v>
      </c>
      <c r="T14" s="195"/>
      <c r="U14" s="195"/>
      <c r="V14" s="195"/>
      <c r="W14" s="70">
        <f t="shared" si="0"/>
        <v>10</v>
      </c>
      <c r="X14" s="70"/>
      <c r="Y14" s="70"/>
      <c r="Z14" s="70"/>
    </row>
    <row r="15" spans="1:26" ht="18.95" customHeight="1" x14ac:dyDescent="0.15">
      <c r="A15" s="79"/>
      <c r="B15" s="79"/>
      <c r="C15" s="79" t="s">
        <v>25</v>
      </c>
      <c r="D15" s="79"/>
      <c r="E15" s="79"/>
      <c r="F15" s="79"/>
      <c r="G15" s="79"/>
      <c r="H15" s="79"/>
      <c r="I15" s="79"/>
      <c r="J15" s="79"/>
      <c r="K15" s="70">
        <f>SUM(K12:N14)</f>
        <v>30</v>
      </c>
      <c r="L15" s="70"/>
      <c r="M15" s="70"/>
      <c r="N15" s="70"/>
      <c r="O15" s="70">
        <f>SUM(O12:R14)</f>
        <v>0</v>
      </c>
      <c r="P15" s="70"/>
      <c r="Q15" s="70"/>
      <c r="R15" s="70"/>
      <c r="S15" s="190">
        <f>SUM(S12:V14)</f>
        <v>0</v>
      </c>
      <c r="T15" s="190"/>
      <c r="U15" s="190"/>
      <c r="V15" s="190"/>
      <c r="W15" s="70">
        <f t="shared" si="0"/>
        <v>10</v>
      </c>
      <c r="X15" s="70"/>
      <c r="Y15" s="70"/>
      <c r="Z15" s="70"/>
    </row>
    <row r="16" spans="1:26" ht="18.95" customHeight="1" x14ac:dyDescent="0.15">
      <c r="A16" s="79" t="s">
        <v>1</v>
      </c>
      <c r="B16" s="79"/>
      <c r="C16" s="85" t="s">
        <v>29</v>
      </c>
      <c r="D16" s="86"/>
      <c r="E16" s="86"/>
      <c r="F16" s="87"/>
      <c r="G16" s="82" t="s">
        <v>30</v>
      </c>
      <c r="H16" s="83"/>
      <c r="I16" s="83"/>
      <c r="J16" s="84"/>
      <c r="K16" s="70">
        <v>1242</v>
      </c>
      <c r="L16" s="70"/>
      <c r="M16" s="70"/>
      <c r="N16" s="70"/>
      <c r="O16" s="70">
        <v>1446</v>
      </c>
      <c r="P16" s="70"/>
      <c r="Q16" s="70"/>
      <c r="R16" s="70"/>
      <c r="S16" s="195">
        <v>1986</v>
      </c>
      <c r="T16" s="195"/>
      <c r="U16" s="195"/>
      <c r="V16" s="195"/>
      <c r="W16" s="70">
        <f t="shared" si="0"/>
        <v>1558</v>
      </c>
      <c r="X16" s="70"/>
      <c r="Y16" s="70"/>
      <c r="Z16" s="70"/>
    </row>
    <row r="17" spans="1:26" ht="18.95" customHeight="1" x14ac:dyDescent="0.15">
      <c r="A17" s="79"/>
      <c r="B17" s="79"/>
      <c r="C17" s="88"/>
      <c r="D17" s="89"/>
      <c r="E17" s="89"/>
      <c r="F17" s="90"/>
      <c r="G17" s="82" t="s">
        <v>34</v>
      </c>
      <c r="H17" s="83"/>
      <c r="I17" s="83"/>
      <c r="J17" s="84"/>
      <c r="K17" s="70">
        <v>0</v>
      </c>
      <c r="L17" s="70"/>
      <c r="M17" s="70"/>
      <c r="N17" s="70"/>
      <c r="O17" s="70">
        <v>0</v>
      </c>
      <c r="P17" s="70"/>
      <c r="Q17" s="70"/>
      <c r="R17" s="70"/>
      <c r="S17" s="195">
        <v>0</v>
      </c>
      <c r="T17" s="195"/>
      <c r="U17" s="195"/>
      <c r="V17" s="195"/>
      <c r="W17" s="70">
        <f t="shared" si="0"/>
        <v>0</v>
      </c>
      <c r="X17" s="70"/>
      <c r="Y17" s="70"/>
      <c r="Z17" s="70"/>
    </row>
    <row r="18" spans="1:26" ht="18.95" customHeight="1" x14ac:dyDescent="0.15">
      <c r="A18" s="79"/>
      <c r="B18" s="79"/>
      <c r="C18" s="88"/>
      <c r="D18" s="89"/>
      <c r="E18" s="89"/>
      <c r="F18" s="90"/>
      <c r="G18" s="82" t="s">
        <v>39</v>
      </c>
      <c r="H18" s="83"/>
      <c r="I18" s="83"/>
      <c r="J18" s="84"/>
      <c r="K18" s="70">
        <v>210</v>
      </c>
      <c r="L18" s="70"/>
      <c r="M18" s="70"/>
      <c r="N18" s="70"/>
      <c r="O18" s="70">
        <v>209</v>
      </c>
      <c r="P18" s="70"/>
      <c r="Q18" s="70"/>
      <c r="R18" s="70"/>
      <c r="S18" s="195">
        <v>206</v>
      </c>
      <c r="T18" s="195"/>
      <c r="U18" s="195"/>
      <c r="V18" s="195"/>
      <c r="W18" s="70">
        <f t="shared" si="0"/>
        <v>208.33333333333334</v>
      </c>
      <c r="X18" s="70"/>
      <c r="Y18" s="70"/>
      <c r="Z18" s="70"/>
    </row>
    <row r="19" spans="1:26" ht="18.95" customHeight="1" x14ac:dyDescent="0.15">
      <c r="A19" s="79"/>
      <c r="B19" s="79"/>
      <c r="C19" s="88"/>
      <c r="D19" s="89"/>
      <c r="E19" s="89"/>
      <c r="F19" s="90"/>
      <c r="G19" s="82" t="s">
        <v>45</v>
      </c>
      <c r="H19" s="83"/>
      <c r="I19" s="83"/>
      <c r="J19" s="84"/>
      <c r="K19" s="70">
        <v>1641</v>
      </c>
      <c r="L19" s="70"/>
      <c r="M19" s="70"/>
      <c r="N19" s="70"/>
      <c r="O19" s="70">
        <v>1750</v>
      </c>
      <c r="P19" s="70"/>
      <c r="Q19" s="70"/>
      <c r="R19" s="70"/>
      <c r="S19" s="195">
        <v>1754</v>
      </c>
      <c r="T19" s="195"/>
      <c r="U19" s="195"/>
      <c r="V19" s="195"/>
      <c r="W19" s="70">
        <f t="shared" si="0"/>
        <v>1715</v>
      </c>
      <c r="X19" s="70"/>
      <c r="Y19" s="70"/>
      <c r="Z19" s="70"/>
    </row>
    <row r="20" spans="1:26" ht="18.95" customHeight="1" x14ac:dyDescent="0.15">
      <c r="A20" s="79"/>
      <c r="B20" s="79"/>
      <c r="C20" s="79" t="s">
        <v>47</v>
      </c>
      <c r="D20" s="79"/>
      <c r="E20" s="79"/>
      <c r="F20" s="79"/>
      <c r="G20" s="79"/>
      <c r="H20" s="79"/>
      <c r="I20" s="79"/>
      <c r="J20" s="79"/>
      <c r="K20" s="70">
        <v>4054</v>
      </c>
      <c r="L20" s="70"/>
      <c r="M20" s="70"/>
      <c r="N20" s="70"/>
      <c r="O20" s="70">
        <v>4154</v>
      </c>
      <c r="P20" s="70"/>
      <c r="Q20" s="70"/>
      <c r="R20" s="70"/>
      <c r="S20" s="195">
        <v>4132</v>
      </c>
      <c r="T20" s="195"/>
      <c r="U20" s="195"/>
      <c r="V20" s="195"/>
      <c r="W20" s="70">
        <f t="shared" si="0"/>
        <v>4113.333333333333</v>
      </c>
      <c r="X20" s="70"/>
      <c r="Y20" s="70"/>
      <c r="Z20" s="70"/>
    </row>
    <row r="21" spans="1:26" ht="18.95" customHeight="1" x14ac:dyDescent="0.15">
      <c r="A21" s="79"/>
      <c r="B21" s="79"/>
      <c r="C21" s="81" t="s">
        <v>62</v>
      </c>
      <c r="D21" s="81"/>
      <c r="E21" s="81"/>
      <c r="F21" s="81"/>
      <c r="G21" s="81"/>
      <c r="H21" s="81"/>
      <c r="I21" s="81"/>
      <c r="J21" s="81"/>
      <c r="K21" s="70">
        <v>1366</v>
      </c>
      <c r="L21" s="70"/>
      <c r="M21" s="70"/>
      <c r="N21" s="70"/>
      <c r="O21" s="70">
        <v>1366</v>
      </c>
      <c r="P21" s="70"/>
      <c r="Q21" s="70"/>
      <c r="R21" s="70"/>
      <c r="S21" s="195">
        <v>1366</v>
      </c>
      <c r="T21" s="195"/>
      <c r="U21" s="195"/>
      <c r="V21" s="195"/>
      <c r="W21" s="70">
        <f t="shared" si="0"/>
        <v>1366</v>
      </c>
      <c r="X21" s="70"/>
      <c r="Y21" s="70"/>
      <c r="Z21" s="70"/>
    </row>
    <row r="22" spans="1:26" ht="18.95" customHeight="1" x14ac:dyDescent="0.15">
      <c r="A22" s="79"/>
      <c r="B22" s="79"/>
      <c r="C22" s="79" t="s">
        <v>50</v>
      </c>
      <c r="D22" s="79"/>
      <c r="E22" s="79"/>
      <c r="F22" s="79"/>
      <c r="G22" s="79"/>
      <c r="H22" s="79"/>
      <c r="I22" s="79"/>
      <c r="J22" s="79"/>
      <c r="K22" s="70">
        <v>76</v>
      </c>
      <c r="L22" s="70"/>
      <c r="M22" s="70"/>
      <c r="N22" s="70"/>
      <c r="O22" s="70">
        <v>46</v>
      </c>
      <c r="P22" s="70"/>
      <c r="Q22" s="70"/>
      <c r="R22" s="70"/>
      <c r="S22" s="195">
        <v>284</v>
      </c>
      <c r="T22" s="195"/>
      <c r="U22" s="195"/>
      <c r="V22" s="195"/>
      <c r="W22" s="70">
        <f t="shared" si="0"/>
        <v>135.33333333333334</v>
      </c>
      <c r="X22" s="70"/>
      <c r="Y22" s="70"/>
      <c r="Z22" s="70"/>
    </row>
    <row r="23" spans="1:26" ht="18.95" customHeight="1" x14ac:dyDescent="0.15">
      <c r="A23" s="79"/>
      <c r="B23" s="79"/>
      <c r="C23" s="79" t="s">
        <v>54</v>
      </c>
      <c r="D23" s="79"/>
      <c r="E23" s="79"/>
      <c r="F23" s="79"/>
      <c r="G23" s="79"/>
      <c r="H23" s="79"/>
      <c r="I23" s="79"/>
      <c r="J23" s="79"/>
      <c r="K23" s="70">
        <v>7702</v>
      </c>
      <c r="L23" s="70"/>
      <c r="M23" s="70"/>
      <c r="N23" s="70"/>
      <c r="O23" s="70">
        <v>5962</v>
      </c>
      <c r="P23" s="70"/>
      <c r="Q23" s="70"/>
      <c r="R23" s="70"/>
      <c r="S23" s="195">
        <v>8090</v>
      </c>
      <c r="T23" s="195"/>
      <c r="U23" s="195"/>
      <c r="V23" s="195"/>
      <c r="W23" s="70">
        <f t="shared" si="0"/>
        <v>7251.333333333333</v>
      </c>
      <c r="X23" s="70"/>
      <c r="Y23" s="70"/>
      <c r="Z23" s="70"/>
    </row>
    <row r="24" spans="1:26" ht="18.95" customHeight="1" x14ac:dyDescent="0.15">
      <c r="A24" s="79"/>
      <c r="B24" s="79"/>
      <c r="C24" s="79" t="s">
        <v>25</v>
      </c>
      <c r="D24" s="79"/>
      <c r="E24" s="79"/>
      <c r="F24" s="79"/>
      <c r="G24" s="79"/>
      <c r="H24" s="79"/>
      <c r="I24" s="79"/>
      <c r="J24" s="79"/>
      <c r="K24" s="70">
        <f>SUM(K16:N23)</f>
        <v>16291</v>
      </c>
      <c r="L24" s="70"/>
      <c r="M24" s="70"/>
      <c r="N24" s="70"/>
      <c r="O24" s="70">
        <f>SUM(O16:R23)</f>
        <v>14933</v>
      </c>
      <c r="P24" s="70"/>
      <c r="Q24" s="70"/>
      <c r="R24" s="70"/>
      <c r="S24" s="190">
        <f>SUM(S16:V23)</f>
        <v>17818</v>
      </c>
      <c r="T24" s="190"/>
      <c r="U24" s="190"/>
      <c r="V24" s="190"/>
      <c r="W24" s="70">
        <f t="shared" si="0"/>
        <v>16347.333333333334</v>
      </c>
      <c r="X24" s="70"/>
      <c r="Y24" s="70"/>
      <c r="Z24" s="70"/>
    </row>
    <row r="25" spans="1:26" ht="18.95" customHeight="1" x14ac:dyDescent="0.15">
      <c r="S25" s="48"/>
      <c r="T25" s="48"/>
      <c r="U25" s="48"/>
      <c r="V25" s="48"/>
    </row>
    <row r="26" spans="1:26" ht="18.95" customHeight="1" x14ac:dyDescent="0.15">
      <c r="A26" s="2" t="s">
        <v>72</v>
      </c>
      <c r="D26" s="3"/>
      <c r="E26" s="3"/>
      <c r="F26" s="3"/>
      <c r="G26" s="3"/>
      <c r="S26" s="48"/>
      <c r="T26" s="48"/>
      <c r="U26" s="48"/>
      <c r="V26" s="48"/>
    </row>
    <row r="27" spans="1:26" ht="18.95" customHeight="1" x14ac:dyDescent="0.15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 t="s">
        <v>5</v>
      </c>
      <c r="L27" s="80"/>
      <c r="M27" s="80"/>
      <c r="N27" s="80"/>
      <c r="O27" s="80" t="s">
        <v>15</v>
      </c>
      <c r="P27" s="80"/>
      <c r="Q27" s="80"/>
      <c r="R27" s="80"/>
      <c r="S27" s="210" t="s">
        <v>365</v>
      </c>
      <c r="T27" s="210"/>
      <c r="U27" s="210"/>
      <c r="V27" s="210"/>
      <c r="W27" s="80" t="s">
        <v>500</v>
      </c>
      <c r="X27" s="80"/>
      <c r="Y27" s="80"/>
      <c r="Z27" s="80"/>
    </row>
    <row r="28" spans="1:26" ht="18.95" customHeight="1" x14ac:dyDescent="0.15">
      <c r="A28" s="124" t="s">
        <v>372</v>
      </c>
      <c r="B28" s="124"/>
      <c r="C28" s="124"/>
      <c r="D28" s="124"/>
      <c r="E28" s="124"/>
      <c r="F28" s="124"/>
      <c r="G28" s="124"/>
      <c r="H28" s="124"/>
      <c r="I28" s="124"/>
      <c r="J28" s="124"/>
      <c r="K28" s="70">
        <v>9974</v>
      </c>
      <c r="L28" s="70"/>
      <c r="M28" s="70"/>
      <c r="N28" s="70"/>
      <c r="O28" s="70">
        <v>10810</v>
      </c>
      <c r="P28" s="70"/>
      <c r="Q28" s="70"/>
      <c r="R28" s="70"/>
      <c r="S28" s="195">
        <v>11312</v>
      </c>
      <c r="T28" s="195"/>
      <c r="U28" s="195"/>
      <c r="V28" s="195"/>
      <c r="W28" s="70">
        <f>(K28+O28+S28)/3</f>
        <v>10698.666666666666</v>
      </c>
      <c r="X28" s="70"/>
      <c r="Y28" s="70"/>
      <c r="Z28" s="70"/>
    </row>
    <row r="29" spans="1:26" ht="18.95" customHeight="1" x14ac:dyDescent="0.15">
      <c r="A29" s="124" t="s">
        <v>275</v>
      </c>
      <c r="B29" s="124"/>
      <c r="C29" s="124"/>
      <c r="D29" s="124"/>
      <c r="E29" s="124"/>
      <c r="F29" s="124"/>
      <c r="G29" s="124"/>
      <c r="H29" s="124"/>
      <c r="I29" s="124"/>
      <c r="J29" s="124"/>
      <c r="K29" s="70">
        <v>24185</v>
      </c>
      <c r="L29" s="70"/>
      <c r="M29" s="70"/>
      <c r="N29" s="70"/>
      <c r="O29" s="70">
        <v>23935</v>
      </c>
      <c r="P29" s="70"/>
      <c r="Q29" s="70"/>
      <c r="R29" s="70"/>
      <c r="S29" s="195">
        <v>23372</v>
      </c>
      <c r="T29" s="195"/>
      <c r="U29" s="195"/>
      <c r="V29" s="195"/>
      <c r="W29" s="70">
        <f>(K29+O29+S29)/3</f>
        <v>23830.666666666668</v>
      </c>
      <c r="X29" s="70"/>
      <c r="Y29" s="70"/>
      <c r="Z29" s="70"/>
    </row>
    <row r="30" spans="1:26" ht="18.95" customHeight="1" x14ac:dyDescent="0.15"/>
    <row r="31" spans="1:26" ht="18.95" customHeight="1" x14ac:dyDescent="0.15">
      <c r="A31" s="2" t="s">
        <v>216</v>
      </c>
    </row>
    <row r="32" spans="1:26" ht="18.95" customHeight="1" x14ac:dyDescent="0.15">
      <c r="A32" s="64" t="s">
        <v>80</v>
      </c>
      <c r="B32" s="65"/>
      <c r="C32" s="65"/>
      <c r="D32" s="66"/>
      <c r="E32" s="64" t="s">
        <v>78</v>
      </c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6"/>
      <c r="W32" s="64" t="s">
        <v>84</v>
      </c>
      <c r="X32" s="65"/>
      <c r="Y32" s="65"/>
      <c r="Z32" s="66"/>
    </row>
    <row r="33" spans="1:26" ht="18.95" customHeight="1" x14ac:dyDescent="0.15">
      <c r="A33" s="205" t="s">
        <v>5</v>
      </c>
      <c r="B33" s="205"/>
      <c r="C33" s="205"/>
      <c r="D33" s="205"/>
      <c r="E33" s="187" t="s">
        <v>373</v>
      </c>
      <c r="F33" s="188"/>
      <c r="G33" s="188"/>
      <c r="H33" s="188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9"/>
      <c r="W33" s="190">
        <v>46</v>
      </c>
      <c r="X33" s="190"/>
      <c r="Y33" s="190"/>
      <c r="Z33" s="190"/>
    </row>
    <row r="34" spans="1:26" ht="18.95" customHeight="1" x14ac:dyDescent="0.15">
      <c r="A34" s="199" t="s">
        <v>5</v>
      </c>
      <c r="B34" s="200"/>
      <c r="C34" s="200"/>
      <c r="D34" s="201"/>
      <c r="E34" s="187" t="s">
        <v>374</v>
      </c>
      <c r="F34" s="188"/>
      <c r="G34" s="188"/>
      <c r="H34" s="188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9"/>
      <c r="W34" s="202">
        <v>26</v>
      </c>
      <c r="X34" s="203"/>
      <c r="Y34" s="203"/>
      <c r="Z34" s="204"/>
    </row>
    <row r="35" spans="1:26" ht="18.95" customHeight="1" x14ac:dyDescent="0.15">
      <c r="A35" s="199" t="s">
        <v>15</v>
      </c>
      <c r="B35" s="200"/>
      <c r="C35" s="200"/>
      <c r="D35" s="201"/>
      <c r="E35" s="187" t="s">
        <v>374</v>
      </c>
      <c r="F35" s="188"/>
      <c r="G35" s="188"/>
      <c r="H35" s="188"/>
      <c r="I35" s="188"/>
      <c r="J35" s="188"/>
      <c r="K35" s="188"/>
      <c r="L35" s="188"/>
      <c r="M35" s="188"/>
      <c r="N35" s="188"/>
      <c r="O35" s="188"/>
      <c r="P35" s="188"/>
      <c r="Q35" s="188"/>
      <c r="R35" s="188"/>
      <c r="S35" s="188"/>
      <c r="T35" s="188"/>
      <c r="U35" s="188"/>
      <c r="V35" s="189"/>
      <c r="W35" s="202">
        <v>46</v>
      </c>
      <c r="X35" s="203"/>
      <c r="Y35" s="203"/>
      <c r="Z35" s="204"/>
    </row>
    <row r="36" spans="1:26" ht="18.95" customHeight="1" x14ac:dyDescent="0.15">
      <c r="A36" s="199" t="s">
        <v>15</v>
      </c>
      <c r="B36" s="200"/>
      <c r="C36" s="200"/>
      <c r="D36" s="201"/>
      <c r="E36" s="187" t="s">
        <v>252</v>
      </c>
      <c r="F36" s="188"/>
      <c r="G36" s="188"/>
      <c r="H36" s="188"/>
      <c r="I36" s="188"/>
      <c r="J36" s="188"/>
      <c r="K36" s="188"/>
      <c r="L36" s="188"/>
      <c r="M36" s="188"/>
      <c r="N36" s="188"/>
      <c r="O36" s="188"/>
      <c r="P36" s="188"/>
      <c r="Q36" s="188"/>
      <c r="R36" s="188"/>
      <c r="S36" s="188"/>
      <c r="T36" s="188"/>
      <c r="U36" s="188"/>
      <c r="V36" s="189"/>
      <c r="W36" s="202">
        <v>1149</v>
      </c>
      <c r="X36" s="203"/>
      <c r="Y36" s="203"/>
      <c r="Z36" s="204"/>
    </row>
    <row r="37" spans="1:26" ht="18.95" customHeight="1" x14ac:dyDescent="0.15">
      <c r="A37" s="199" t="s">
        <v>365</v>
      </c>
      <c r="B37" s="200"/>
      <c r="C37" s="200"/>
      <c r="D37" s="201"/>
      <c r="E37" s="192" t="s">
        <v>580</v>
      </c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4"/>
      <c r="W37" s="202">
        <v>284</v>
      </c>
      <c r="X37" s="203"/>
      <c r="Y37" s="203"/>
      <c r="Z37" s="204"/>
    </row>
    <row r="38" spans="1:26" ht="18.95" customHeight="1" x14ac:dyDescent="0.15"/>
    <row r="39" spans="1:26" ht="18.95" customHeight="1" x14ac:dyDescent="0.15">
      <c r="A39" s="2" t="s">
        <v>242</v>
      </c>
    </row>
    <row r="40" spans="1:26" ht="18.95" customHeight="1" x14ac:dyDescent="0.15">
      <c r="A40" s="64" t="s">
        <v>80</v>
      </c>
      <c r="B40" s="65"/>
      <c r="C40" s="65"/>
      <c r="D40" s="66"/>
      <c r="E40" s="64" t="s">
        <v>78</v>
      </c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6"/>
    </row>
    <row r="41" spans="1:26" ht="18.95" customHeight="1" x14ac:dyDescent="0.15">
      <c r="A41" s="191" t="s">
        <v>434</v>
      </c>
      <c r="B41" s="191"/>
      <c r="C41" s="191"/>
      <c r="D41" s="191"/>
      <c r="E41" s="192" t="s">
        <v>581</v>
      </c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4"/>
    </row>
    <row r="42" spans="1:26" ht="18.95" customHeight="1" x14ac:dyDescent="0.15">
      <c r="A42" s="199" t="s">
        <v>161</v>
      </c>
      <c r="B42" s="200"/>
      <c r="C42" s="200"/>
      <c r="D42" s="201"/>
      <c r="E42" s="187" t="s">
        <v>464</v>
      </c>
      <c r="F42" s="188"/>
      <c r="G42" s="188"/>
      <c r="H42" s="188"/>
      <c r="I42" s="188"/>
      <c r="J42" s="188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88"/>
      <c r="Y42" s="188"/>
      <c r="Z42" s="189"/>
    </row>
    <row r="43" spans="1:26" ht="18.95" customHeight="1" x14ac:dyDescent="0.15">
      <c r="A43" s="71"/>
      <c r="B43" s="72"/>
      <c r="C43" s="72"/>
      <c r="D43" s="73"/>
      <c r="E43" s="71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3"/>
    </row>
  </sheetData>
  <mergeCells count="129">
    <mergeCell ref="A42:D42"/>
    <mergeCell ref="E42:Z42"/>
    <mergeCell ref="A43:D43"/>
    <mergeCell ref="E43:Z43"/>
    <mergeCell ref="A12:B15"/>
    <mergeCell ref="C16:F19"/>
    <mergeCell ref="A41:D41"/>
    <mergeCell ref="E41:Z41"/>
    <mergeCell ref="A29:J29"/>
    <mergeCell ref="K29:N29"/>
    <mergeCell ref="O29:R29"/>
    <mergeCell ref="S29:V29"/>
    <mergeCell ref="W29:Z29"/>
    <mergeCell ref="C24:J24"/>
    <mergeCell ref="K24:N24"/>
    <mergeCell ref="O24:R24"/>
    <mergeCell ref="S24:V24"/>
    <mergeCell ref="W24:Z24"/>
    <mergeCell ref="A27:J27"/>
    <mergeCell ref="K27:N27"/>
    <mergeCell ref="O27:R27"/>
    <mergeCell ref="A16:B24"/>
    <mergeCell ref="A37:D37"/>
    <mergeCell ref="E37:V37"/>
    <mergeCell ref="W37:Z37"/>
    <mergeCell ref="A40:D40"/>
    <mergeCell ref="E40:Z40"/>
    <mergeCell ref="A32:D32"/>
    <mergeCell ref="E32:V32"/>
    <mergeCell ref="W32:Z32"/>
    <mergeCell ref="A33:D33"/>
    <mergeCell ref="E33:V33"/>
    <mergeCell ref="W33:Z33"/>
    <mergeCell ref="A34:D34"/>
    <mergeCell ref="E34:V34"/>
    <mergeCell ref="W34:Z34"/>
    <mergeCell ref="E36:V36"/>
    <mergeCell ref="W36:Z36"/>
    <mergeCell ref="A28:J28"/>
    <mergeCell ref="K28:N28"/>
    <mergeCell ref="O28:R28"/>
    <mergeCell ref="S28:V28"/>
    <mergeCell ref="W28:Z28"/>
    <mergeCell ref="A36:D36"/>
    <mergeCell ref="S27:V27"/>
    <mergeCell ref="W27:Z27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A35:D35"/>
    <mergeCell ref="E35:V35"/>
    <mergeCell ref="W35:Z35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G18:J18"/>
    <mergeCell ref="K18:N18"/>
    <mergeCell ref="O18:R18"/>
    <mergeCell ref="S18:V18"/>
    <mergeCell ref="W18:Z18"/>
    <mergeCell ref="G19:J19"/>
    <mergeCell ref="K19:N19"/>
    <mergeCell ref="O19:R19"/>
    <mergeCell ref="S19:V19"/>
    <mergeCell ref="W19:Z19"/>
    <mergeCell ref="G16:J16"/>
    <mergeCell ref="K16:N16"/>
    <mergeCell ref="O16:R16"/>
    <mergeCell ref="S16:V16"/>
    <mergeCell ref="W16:Z16"/>
    <mergeCell ref="G17:J17"/>
    <mergeCell ref="K17:N17"/>
    <mergeCell ref="O17:R17"/>
    <mergeCell ref="S17:V17"/>
    <mergeCell ref="W17:Z17"/>
    <mergeCell ref="C14:J14"/>
    <mergeCell ref="K14:N14"/>
    <mergeCell ref="O14:R14"/>
    <mergeCell ref="S14:V14"/>
    <mergeCell ref="W14:Z14"/>
    <mergeCell ref="C15:J15"/>
    <mergeCell ref="K15:N15"/>
    <mergeCell ref="O15:R15"/>
    <mergeCell ref="S15:V15"/>
    <mergeCell ref="W15:Z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A7:D7"/>
    <mergeCell ref="E7:N7"/>
    <mergeCell ref="A8:D8"/>
    <mergeCell ref="E8:N8"/>
    <mergeCell ref="A11:J11"/>
    <mergeCell ref="K11:N11"/>
    <mergeCell ref="O11:R11"/>
    <mergeCell ref="S11:V11"/>
    <mergeCell ref="W11:Z11"/>
    <mergeCell ref="P2:Z8"/>
    <mergeCell ref="A2:D2"/>
    <mergeCell ref="F2:N2"/>
    <mergeCell ref="A3:D3"/>
    <mergeCell ref="E3:N3"/>
    <mergeCell ref="A4:D4"/>
    <mergeCell ref="E4:N4"/>
    <mergeCell ref="A5:D5"/>
    <mergeCell ref="E5:N5"/>
    <mergeCell ref="A6:D6"/>
    <mergeCell ref="E6:N6"/>
  </mergeCells>
  <phoneticPr fontId="6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rowBreaks count="1" manualBreakCount="1">
    <brk id="38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Z40"/>
  <sheetViews>
    <sheetView workbookViewId="0">
      <selection activeCell="AC17" sqref="AC17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67</v>
      </c>
      <c r="B1" s="3"/>
      <c r="C1" s="3"/>
      <c r="O1" s="7"/>
    </row>
    <row r="2" spans="1:26" ht="18.95" customHeight="1" x14ac:dyDescent="0.15">
      <c r="A2" s="64" t="s">
        <v>0</v>
      </c>
      <c r="B2" s="65"/>
      <c r="C2" s="65"/>
      <c r="D2" s="66"/>
      <c r="E2" s="4" t="s">
        <v>262</v>
      </c>
      <c r="F2" s="91" t="str">
        <f>別紙!B18</f>
        <v>由仁町体育館</v>
      </c>
      <c r="G2" s="92"/>
      <c r="H2" s="92"/>
      <c r="I2" s="92"/>
      <c r="J2" s="92"/>
      <c r="K2" s="92"/>
      <c r="L2" s="92"/>
      <c r="M2" s="92"/>
      <c r="N2" s="93"/>
      <c r="O2" s="7"/>
      <c r="P2" s="95" t="s">
        <v>16</v>
      </c>
      <c r="Q2" s="95"/>
      <c r="R2" s="95"/>
      <c r="S2" s="95"/>
      <c r="T2" s="95"/>
      <c r="U2" s="95"/>
      <c r="V2" s="95"/>
      <c r="W2" s="95"/>
      <c r="X2" s="95"/>
      <c r="Y2" s="95"/>
      <c r="Z2" s="95"/>
    </row>
    <row r="3" spans="1:26" ht="18.95" customHeight="1" x14ac:dyDescent="0.15">
      <c r="A3" s="64" t="s">
        <v>65</v>
      </c>
      <c r="B3" s="65"/>
      <c r="C3" s="65"/>
      <c r="D3" s="66"/>
      <c r="E3" s="96" t="str">
        <f>別紙!C18</f>
        <v>新光200番地</v>
      </c>
      <c r="F3" s="92"/>
      <c r="G3" s="92"/>
      <c r="H3" s="92"/>
      <c r="I3" s="92"/>
      <c r="J3" s="92"/>
      <c r="K3" s="92"/>
      <c r="L3" s="92"/>
      <c r="M3" s="92"/>
      <c r="N3" s="93"/>
      <c r="O3" s="7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</row>
    <row r="4" spans="1:26" ht="18.95" customHeight="1" x14ac:dyDescent="0.15">
      <c r="A4" s="80" t="s">
        <v>129</v>
      </c>
      <c r="B4" s="80"/>
      <c r="C4" s="80"/>
      <c r="D4" s="80"/>
      <c r="E4" s="96" t="str">
        <f>別紙!D18</f>
        <v>鉄筋コンクリート</v>
      </c>
      <c r="F4" s="92"/>
      <c r="G4" s="92"/>
      <c r="H4" s="92"/>
      <c r="I4" s="92"/>
      <c r="J4" s="92"/>
      <c r="K4" s="92"/>
      <c r="L4" s="92"/>
      <c r="M4" s="92"/>
      <c r="N4" s="93"/>
      <c r="O4" s="7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</row>
    <row r="5" spans="1:26" ht="18.95" customHeight="1" x14ac:dyDescent="0.15">
      <c r="A5" s="80" t="s">
        <v>43</v>
      </c>
      <c r="B5" s="80"/>
      <c r="C5" s="80"/>
      <c r="D5" s="80"/>
      <c r="E5" s="97">
        <f>別紙!E18</f>
        <v>1942.5</v>
      </c>
      <c r="F5" s="98"/>
      <c r="G5" s="98"/>
      <c r="H5" s="98"/>
      <c r="I5" s="98"/>
      <c r="J5" s="98"/>
      <c r="K5" s="98"/>
      <c r="L5" s="98"/>
      <c r="M5" s="98"/>
      <c r="N5" s="99"/>
      <c r="O5" s="7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</row>
    <row r="6" spans="1:26" ht="18.95" customHeight="1" x14ac:dyDescent="0.15">
      <c r="A6" s="80" t="s">
        <v>13</v>
      </c>
      <c r="B6" s="80"/>
      <c r="C6" s="80"/>
      <c r="D6" s="80"/>
      <c r="E6" s="100">
        <f>別紙!F18</f>
        <v>26532</v>
      </c>
      <c r="F6" s="101"/>
      <c r="G6" s="101"/>
      <c r="H6" s="101"/>
      <c r="I6" s="101"/>
      <c r="J6" s="101"/>
      <c r="K6" s="101"/>
      <c r="L6" s="101"/>
      <c r="M6" s="101"/>
      <c r="N6" s="102"/>
      <c r="O6" s="7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</row>
    <row r="7" spans="1:26" ht="18.95" customHeight="1" x14ac:dyDescent="0.15">
      <c r="A7" s="80" t="s">
        <v>4</v>
      </c>
      <c r="B7" s="80"/>
      <c r="C7" s="80"/>
      <c r="D7" s="80"/>
      <c r="E7" s="96" t="str">
        <f>別紙!G18</f>
        <v>教育課</v>
      </c>
      <c r="F7" s="92"/>
      <c r="G7" s="92"/>
      <c r="H7" s="92"/>
      <c r="I7" s="92"/>
      <c r="J7" s="92"/>
      <c r="K7" s="92"/>
      <c r="L7" s="92"/>
      <c r="M7" s="92"/>
      <c r="N7" s="93"/>
      <c r="O7" s="7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</row>
    <row r="8" spans="1:26" ht="18.95" customHeight="1" x14ac:dyDescent="0.15">
      <c r="A8" s="64" t="s">
        <v>8</v>
      </c>
      <c r="B8" s="65"/>
      <c r="C8" s="65"/>
      <c r="D8" s="66"/>
      <c r="E8" s="96" t="str">
        <f>別紙!H18</f>
        <v>直営</v>
      </c>
      <c r="F8" s="92"/>
      <c r="G8" s="92"/>
      <c r="H8" s="92"/>
      <c r="I8" s="92"/>
      <c r="J8" s="92"/>
      <c r="K8" s="92"/>
      <c r="L8" s="92"/>
      <c r="M8" s="92"/>
      <c r="N8" s="93"/>
      <c r="O8" s="7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</row>
    <row r="9" spans="1:26" ht="18.95" customHeight="1" x14ac:dyDescent="0.15">
      <c r="A9" s="14"/>
      <c r="N9" s="15" t="s">
        <v>202</v>
      </c>
    </row>
    <row r="10" spans="1:26" ht="18.95" customHeight="1" x14ac:dyDescent="0.15">
      <c r="A10" s="2" t="s">
        <v>70</v>
      </c>
      <c r="D10" s="3"/>
      <c r="E10" s="3"/>
      <c r="F10" s="3"/>
      <c r="G10" s="3"/>
      <c r="K10" s="3"/>
      <c r="O10" s="3"/>
      <c r="S10" s="3"/>
      <c r="W10" s="3"/>
      <c r="Z10" s="8" t="s">
        <v>57</v>
      </c>
    </row>
    <row r="11" spans="1:26" ht="18.95" customHeight="1" x14ac:dyDescent="0.15">
      <c r="A11" s="80"/>
      <c r="B11" s="80"/>
      <c r="C11" s="80"/>
      <c r="D11" s="80"/>
      <c r="E11" s="80"/>
      <c r="F11" s="80"/>
      <c r="G11" s="80"/>
      <c r="H11" s="80"/>
      <c r="I11" s="80"/>
      <c r="J11" s="80"/>
      <c r="K11" s="80" t="s">
        <v>5</v>
      </c>
      <c r="L11" s="80"/>
      <c r="M11" s="80"/>
      <c r="N11" s="80"/>
      <c r="O11" s="80" t="s">
        <v>15</v>
      </c>
      <c r="P11" s="80"/>
      <c r="Q11" s="80"/>
      <c r="R11" s="80"/>
      <c r="S11" s="80" t="s">
        <v>365</v>
      </c>
      <c r="T11" s="80"/>
      <c r="U11" s="80"/>
      <c r="V11" s="80"/>
      <c r="W11" s="80" t="s">
        <v>500</v>
      </c>
      <c r="X11" s="80"/>
      <c r="Y11" s="80"/>
      <c r="Z11" s="80"/>
    </row>
    <row r="12" spans="1:26" ht="18.95" customHeight="1" x14ac:dyDescent="0.15">
      <c r="A12" s="94" t="s">
        <v>10</v>
      </c>
      <c r="B12" s="94"/>
      <c r="C12" s="94" t="s">
        <v>18</v>
      </c>
      <c r="D12" s="94"/>
      <c r="E12" s="94"/>
      <c r="F12" s="94"/>
      <c r="G12" s="94"/>
      <c r="H12" s="94"/>
      <c r="I12" s="94"/>
      <c r="J12" s="94"/>
      <c r="K12" s="70">
        <v>140</v>
      </c>
      <c r="L12" s="70"/>
      <c r="M12" s="70"/>
      <c r="N12" s="70"/>
      <c r="O12" s="70">
        <v>139</v>
      </c>
      <c r="P12" s="70"/>
      <c r="Q12" s="70"/>
      <c r="R12" s="70"/>
      <c r="S12" s="195">
        <v>0</v>
      </c>
      <c r="T12" s="195"/>
      <c r="U12" s="195"/>
      <c r="V12" s="195"/>
      <c r="W12" s="70">
        <f t="shared" ref="W12:W24" si="0">(K12+O12+S12)/3</f>
        <v>93</v>
      </c>
      <c r="X12" s="70"/>
      <c r="Y12" s="70"/>
      <c r="Z12" s="70"/>
    </row>
    <row r="13" spans="1:26" ht="18.95" customHeight="1" x14ac:dyDescent="0.15">
      <c r="A13" s="79"/>
      <c r="B13" s="79"/>
      <c r="C13" s="79" t="s">
        <v>20</v>
      </c>
      <c r="D13" s="79"/>
      <c r="E13" s="79"/>
      <c r="F13" s="79"/>
      <c r="G13" s="79"/>
      <c r="H13" s="79"/>
      <c r="I13" s="79"/>
      <c r="J13" s="79"/>
      <c r="K13" s="70">
        <v>0</v>
      </c>
      <c r="L13" s="70"/>
      <c r="M13" s="70"/>
      <c r="N13" s="70"/>
      <c r="O13" s="70">
        <v>0</v>
      </c>
      <c r="P13" s="70"/>
      <c r="Q13" s="70"/>
      <c r="R13" s="70"/>
      <c r="S13" s="195">
        <v>0</v>
      </c>
      <c r="T13" s="195"/>
      <c r="U13" s="195"/>
      <c r="V13" s="195"/>
      <c r="W13" s="70">
        <f t="shared" si="0"/>
        <v>0</v>
      </c>
      <c r="X13" s="70"/>
      <c r="Y13" s="70"/>
      <c r="Z13" s="70"/>
    </row>
    <row r="14" spans="1:26" ht="18.95" customHeight="1" x14ac:dyDescent="0.15">
      <c r="A14" s="79"/>
      <c r="B14" s="79"/>
      <c r="C14" s="79" t="s">
        <v>6</v>
      </c>
      <c r="D14" s="79"/>
      <c r="E14" s="79"/>
      <c r="F14" s="79"/>
      <c r="G14" s="79"/>
      <c r="H14" s="79"/>
      <c r="I14" s="79"/>
      <c r="J14" s="79"/>
      <c r="K14" s="70">
        <v>0</v>
      </c>
      <c r="L14" s="70"/>
      <c r="M14" s="70"/>
      <c r="N14" s="70"/>
      <c r="O14" s="70">
        <v>0</v>
      </c>
      <c r="P14" s="70"/>
      <c r="Q14" s="70"/>
      <c r="R14" s="70"/>
      <c r="S14" s="195">
        <v>0</v>
      </c>
      <c r="T14" s="195"/>
      <c r="U14" s="195"/>
      <c r="V14" s="195"/>
      <c r="W14" s="70">
        <f t="shared" si="0"/>
        <v>0</v>
      </c>
      <c r="X14" s="70"/>
      <c r="Y14" s="70"/>
      <c r="Z14" s="70"/>
    </row>
    <row r="15" spans="1:26" ht="18.95" customHeight="1" x14ac:dyDescent="0.15">
      <c r="A15" s="79"/>
      <c r="B15" s="79"/>
      <c r="C15" s="79" t="s">
        <v>25</v>
      </c>
      <c r="D15" s="79"/>
      <c r="E15" s="79"/>
      <c r="F15" s="79"/>
      <c r="G15" s="79"/>
      <c r="H15" s="79"/>
      <c r="I15" s="79"/>
      <c r="J15" s="79"/>
      <c r="K15" s="70">
        <f>SUM(K12:N14)</f>
        <v>140</v>
      </c>
      <c r="L15" s="70"/>
      <c r="M15" s="70"/>
      <c r="N15" s="70"/>
      <c r="O15" s="70">
        <f>SUM(O12:R14)</f>
        <v>139</v>
      </c>
      <c r="P15" s="70"/>
      <c r="Q15" s="70"/>
      <c r="R15" s="70"/>
      <c r="S15" s="190">
        <f>SUM(S12:V14)</f>
        <v>0</v>
      </c>
      <c r="T15" s="190"/>
      <c r="U15" s="190"/>
      <c r="V15" s="190"/>
      <c r="W15" s="70">
        <f t="shared" si="0"/>
        <v>93</v>
      </c>
      <c r="X15" s="70"/>
      <c r="Y15" s="70"/>
      <c r="Z15" s="70"/>
    </row>
    <row r="16" spans="1:26" ht="18.95" customHeight="1" x14ac:dyDescent="0.15">
      <c r="A16" s="79" t="s">
        <v>1</v>
      </c>
      <c r="B16" s="79"/>
      <c r="C16" s="85" t="s">
        <v>29</v>
      </c>
      <c r="D16" s="86"/>
      <c r="E16" s="86"/>
      <c r="F16" s="87"/>
      <c r="G16" s="82" t="s">
        <v>30</v>
      </c>
      <c r="H16" s="83"/>
      <c r="I16" s="83"/>
      <c r="J16" s="84"/>
      <c r="K16" s="70">
        <v>395</v>
      </c>
      <c r="L16" s="70"/>
      <c r="M16" s="70"/>
      <c r="N16" s="70"/>
      <c r="O16" s="70">
        <v>380</v>
      </c>
      <c r="P16" s="70"/>
      <c r="Q16" s="70"/>
      <c r="R16" s="70"/>
      <c r="S16" s="195">
        <v>0</v>
      </c>
      <c r="T16" s="195"/>
      <c r="U16" s="195"/>
      <c r="V16" s="195"/>
      <c r="W16" s="70">
        <f t="shared" si="0"/>
        <v>258.33333333333331</v>
      </c>
      <c r="X16" s="70"/>
      <c r="Y16" s="70"/>
      <c r="Z16" s="70"/>
    </row>
    <row r="17" spans="1:26" ht="18.95" customHeight="1" x14ac:dyDescent="0.15">
      <c r="A17" s="79"/>
      <c r="B17" s="79"/>
      <c r="C17" s="88"/>
      <c r="D17" s="89"/>
      <c r="E17" s="89"/>
      <c r="F17" s="90"/>
      <c r="G17" s="82" t="s">
        <v>34</v>
      </c>
      <c r="H17" s="83"/>
      <c r="I17" s="83"/>
      <c r="J17" s="84"/>
      <c r="K17" s="70">
        <v>0</v>
      </c>
      <c r="L17" s="70"/>
      <c r="M17" s="70"/>
      <c r="N17" s="70"/>
      <c r="O17" s="70">
        <v>0</v>
      </c>
      <c r="P17" s="70"/>
      <c r="Q17" s="70"/>
      <c r="R17" s="70"/>
      <c r="S17" s="195">
        <v>0</v>
      </c>
      <c r="T17" s="195"/>
      <c r="U17" s="195"/>
      <c r="V17" s="195"/>
      <c r="W17" s="70">
        <f t="shared" si="0"/>
        <v>0</v>
      </c>
      <c r="X17" s="70"/>
      <c r="Y17" s="70"/>
      <c r="Z17" s="70"/>
    </row>
    <row r="18" spans="1:26" ht="18.95" customHeight="1" x14ac:dyDescent="0.15">
      <c r="A18" s="79"/>
      <c r="B18" s="79"/>
      <c r="C18" s="88"/>
      <c r="D18" s="89"/>
      <c r="E18" s="89"/>
      <c r="F18" s="90"/>
      <c r="G18" s="82" t="s">
        <v>39</v>
      </c>
      <c r="H18" s="83"/>
      <c r="I18" s="83"/>
      <c r="J18" s="84"/>
      <c r="K18" s="70">
        <v>194</v>
      </c>
      <c r="L18" s="70"/>
      <c r="M18" s="70"/>
      <c r="N18" s="70"/>
      <c r="O18" s="70">
        <v>153</v>
      </c>
      <c r="P18" s="70"/>
      <c r="Q18" s="70"/>
      <c r="R18" s="70"/>
      <c r="S18" s="195">
        <v>0</v>
      </c>
      <c r="T18" s="195"/>
      <c r="U18" s="195"/>
      <c r="V18" s="195"/>
      <c r="W18" s="70">
        <f t="shared" si="0"/>
        <v>115.66666666666667</v>
      </c>
      <c r="X18" s="70"/>
      <c r="Y18" s="70"/>
      <c r="Z18" s="70"/>
    </row>
    <row r="19" spans="1:26" ht="18.95" customHeight="1" x14ac:dyDescent="0.15">
      <c r="A19" s="79"/>
      <c r="B19" s="79"/>
      <c r="C19" s="88"/>
      <c r="D19" s="89"/>
      <c r="E19" s="89"/>
      <c r="F19" s="90"/>
      <c r="G19" s="82" t="s">
        <v>45</v>
      </c>
      <c r="H19" s="83"/>
      <c r="I19" s="83"/>
      <c r="J19" s="84"/>
      <c r="K19" s="70">
        <v>1226</v>
      </c>
      <c r="L19" s="70"/>
      <c r="M19" s="70"/>
      <c r="N19" s="70"/>
      <c r="O19" s="70">
        <v>31</v>
      </c>
      <c r="P19" s="70"/>
      <c r="Q19" s="70"/>
      <c r="R19" s="70"/>
      <c r="S19" s="195">
        <v>0</v>
      </c>
      <c r="T19" s="195"/>
      <c r="U19" s="195"/>
      <c r="V19" s="195"/>
      <c r="W19" s="70">
        <f t="shared" si="0"/>
        <v>419</v>
      </c>
      <c r="X19" s="70"/>
      <c r="Y19" s="70"/>
      <c r="Z19" s="70"/>
    </row>
    <row r="20" spans="1:26" ht="18.95" customHeight="1" x14ac:dyDescent="0.15">
      <c r="A20" s="79"/>
      <c r="B20" s="79"/>
      <c r="C20" s="79" t="s">
        <v>47</v>
      </c>
      <c r="D20" s="79"/>
      <c r="E20" s="79"/>
      <c r="F20" s="79"/>
      <c r="G20" s="79"/>
      <c r="H20" s="79"/>
      <c r="I20" s="79"/>
      <c r="J20" s="79"/>
      <c r="K20" s="70">
        <v>3605</v>
      </c>
      <c r="L20" s="70"/>
      <c r="M20" s="70"/>
      <c r="N20" s="70"/>
      <c r="O20" s="70">
        <v>2739</v>
      </c>
      <c r="P20" s="70"/>
      <c r="Q20" s="70"/>
      <c r="R20" s="70"/>
      <c r="S20" s="195">
        <v>0</v>
      </c>
      <c r="T20" s="195"/>
      <c r="U20" s="195"/>
      <c r="V20" s="195"/>
      <c r="W20" s="70">
        <f t="shared" si="0"/>
        <v>2114.6666666666665</v>
      </c>
      <c r="X20" s="70"/>
      <c r="Y20" s="70"/>
      <c r="Z20" s="70"/>
    </row>
    <row r="21" spans="1:26" ht="18.95" customHeight="1" x14ac:dyDescent="0.15">
      <c r="A21" s="79"/>
      <c r="B21" s="79"/>
      <c r="C21" s="81" t="s">
        <v>62</v>
      </c>
      <c r="D21" s="81"/>
      <c r="E21" s="81"/>
      <c r="F21" s="81"/>
      <c r="G21" s="81"/>
      <c r="H21" s="81"/>
      <c r="I21" s="81"/>
      <c r="J21" s="81"/>
      <c r="K21" s="70">
        <v>34</v>
      </c>
      <c r="L21" s="70"/>
      <c r="M21" s="70"/>
      <c r="N21" s="70"/>
      <c r="O21" s="70">
        <v>29</v>
      </c>
      <c r="P21" s="70"/>
      <c r="Q21" s="70"/>
      <c r="R21" s="70"/>
      <c r="S21" s="195">
        <v>0</v>
      </c>
      <c r="T21" s="195"/>
      <c r="U21" s="195"/>
      <c r="V21" s="195"/>
      <c r="W21" s="70">
        <f t="shared" si="0"/>
        <v>21</v>
      </c>
      <c r="X21" s="70"/>
      <c r="Y21" s="70"/>
      <c r="Z21" s="70"/>
    </row>
    <row r="22" spans="1:26" ht="18.95" customHeight="1" x14ac:dyDescent="0.15">
      <c r="A22" s="79"/>
      <c r="B22" s="79"/>
      <c r="C22" s="79" t="s">
        <v>50</v>
      </c>
      <c r="D22" s="79"/>
      <c r="E22" s="79"/>
      <c r="F22" s="79"/>
      <c r="G22" s="79"/>
      <c r="H22" s="79"/>
      <c r="I22" s="79"/>
      <c r="J22" s="79"/>
      <c r="K22" s="70">
        <v>855</v>
      </c>
      <c r="L22" s="70"/>
      <c r="M22" s="70"/>
      <c r="N22" s="70"/>
      <c r="O22" s="70">
        <v>0</v>
      </c>
      <c r="P22" s="70"/>
      <c r="Q22" s="70"/>
      <c r="R22" s="70"/>
      <c r="S22" s="195">
        <v>0</v>
      </c>
      <c r="T22" s="195"/>
      <c r="U22" s="195"/>
      <c r="V22" s="195"/>
      <c r="W22" s="70">
        <f t="shared" si="0"/>
        <v>285</v>
      </c>
      <c r="X22" s="70"/>
      <c r="Y22" s="70"/>
      <c r="Z22" s="70"/>
    </row>
    <row r="23" spans="1:26" ht="18.95" customHeight="1" x14ac:dyDescent="0.15">
      <c r="A23" s="79"/>
      <c r="B23" s="79"/>
      <c r="C23" s="79" t="s">
        <v>54</v>
      </c>
      <c r="D23" s="79"/>
      <c r="E23" s="79"/>
      <c r="F23" s="79"/>
      <c r="G23" s="79"/>
      <c r="H23" s="79"/>
      <c r="I23" s="79"/>
      <c r="J23" s="79"/>
      <c r="K23" s="70">
        <v>136</v>
      </c>
      <c r="L23" s="70"/>
      <c r="M23" s="70"/>
      <c r="N23" s="70"/>
      <c r="O23" s="70">
        <v>85</v>
      </c>
      <c r="P23" s="70"/>
      <c r="Q23" s="70"/>
      <c r="R23" s="70"/>
      <c r="S23" s="195">
        <v>0</v>
      </c>
      <c r="T23" s="195"/>
      <c r="U23" s="195"/>
      <c r="V23" s="195"/>
      <c r="W23" s="70">
        <f t="shared" si="0"/>
        <v>73.666666666666671</v>
      </c>
      <c r="X23" s="70"/>
      <c r="Y23" s="70"/>
      <c r="Z23" s="70"/>
    </row>
    <row r="24" spans="1:26" ht="18.95" customHeight="1" x14ac:dyDescent="0.15">
      <c r="A24" s="79"/>
      <c r="B24" s="79"/>
      <c r="C24" s="79" t="s">
        <v>25</v>
      </c>
      <c r="D24" s="79"/>
      <c r="E24" s="79"/>
      <c r="F24" s="79"/>
      <c r="G24" s="79"/>
      <c r="H24" s="79"/>
      <c r="I24" s="79"/>
      <c r="J24" s="79"/>
      <c r="K24" s="70">
        <f>SUM(K16:N23)</f>
        <v>6445</v>
      </c>
      <c r="L24" s="70"/>
      <c r="M24" s="70"/>
      <c r="N24" s="70"/>
      <c r="O24" s="70">
        <f>SUM(O16:R23)</f>
        <v>3417</v>
      </c>
      <c r="P24" s="70"/>
      <c r="Q24" s="70"/>
      <c r="R24" s="70"/>
      <c r="S24" s="190">
        <f>SUM(S16:V23)</f>
        <v>0</v>
      </c>
      <c r="T24" s="190"/>
      <c r="U24" s="190"/>
      <c r="V24" s="190"/>
      <c r="W24" s="70">
        <f t="shared" si="0"/>
        <v>3287.3333333333335</v>
      </c>
      <c r="X24" s="70"/>
      <c r="Y24" s="70"/>
      <c r="Z24" s="70"/>
    </row>
    <row r="25" spans="1:26" ht="18.95" customHeight="1" x14ac:dyDescent="0.15"/>
    <row r="26" spans="1:26" ht="18.95" customHeight="1" x14ac:dyDescent="0.15">
      <c r="A26" s="2" t="s">
        <v>72</v>
      </c>
      <c r="D26" s="3"/>
      <c r="E26" s="3"/>
      <c r="F26" s="3"/>
      <c r="G26" s="3"/>
    </row>
    <row r="27" spans="1:26" ht="18.95" customHeight="1" x14ac:dyDescent="0.15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 t="s">
        <v>5</v>
      </c>
      <c r="L27" s="80"/>
      <c r="M27" s="80"/>
      <c r="N27" s="80"/>
      <c r="O27" s="80" t="s">
        <v>15</v>
      </c>
      <c r="P27" s="80"/>
      <c r="Q27" s="80"/>
      <c r="R27" s="80"/>
      <c r="S27" s="80" t="s">
        <v>365</v>
      </c>
      <c r="T27" s="80"/>
      <c r="U27" s="80"/>
      <c r="V27" s="80"/>
      <c r="W27" s="80" t="s">
        <v>500</v>
      </c>
      <c r="X27" s="80"/>
      <c r="Y27" s="80"/>
      <c r="Z27" s="80"/>
    </row>
    <row r="28" spans="1:26" ht="18.95" customHeight="1" x14ac:dyDescent="0.15">
      <c r="A28" s="124" t="s">
        <v>362</v>
      </c>
      <c r="B28" s="124"/>
      <c r="C28" s="124"/>
      <c r="D28" s="124"/>
      <c r="E28" s="124"/>
      <c r="F28" s="124"/>
      <c r="G28" s="124"/>
      <c r="H28" s="124"/>
      <c r="I28" s="124"/>
      <c r="J28" s="124"/>
      <c r="K28" s="70">
        <v>2846</v>
      </c>
      <c r="L28" s="70"/>
      <c r="M28" s="70"/>
      <c r="N28" s="70"/>
      <c r="O28" s="70">
        <v>2166</v>
      </c>
      <c r="P28" s="70"/>
      <c r="Q28" s="70"/>
      <c r="R28" s="70"/>
      <c r="S28" s="70">
        <v>0</v>
      </c>
      <c r="T28" s="70"/>
      <c r="U28" s="70"/>
      <c r="V28" s="70"/>
      <c r="W28" s="70">
        <f>(K28+O28+S28)/3</f>
        <v>1670.6666666666667</v>
      </c>
      <c r="X28" s="70"/>
      <c r="Y28" s="70"/>
      <c r="Z28" s="70"/>
    </row>
    <row r="29" spans="1:26" ht="18.95" customHeight="1" x14ac:dyDescent="0.15"/>
    <row r="30" spans="1:26" ht="18.95" customHeight="1" x14ac:dyDescent="0.15">
      <c r="A30" s="2" t="s">
        <v>216</v>
      </c>
    </row>
    <row r="31" spans="1:26" ht="18.95" customHeight="1" x14ac:dyDescent="0.15">
      <c r="A31" s="64" t="s">
        <v>80</v>
      </c>
      <c r="B31" s="65"/>
      <c r="C31" s="65"/>
      <c r="D31" s="66"/>
      <c r="E31" s="64" t="s">
        <v>78</v>
      </c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6"/>
      <c r="W31" s="64" t="s">
        <v>84</v>
      </c>
      <c r="X31" s="65"/>
      <c r="Y31" s="65"/>
      <c r="Z31" s="66"/>
    </row>
    <row r="32" spans="1:26" ht="18.95" customHeight="1" x14ac:dyDescent="0.15">
      <c r="A32" s="60"/>
      <c r="B32" s="60"/>
      <c r="C32" s="60"/>
      <c r="D32" s="60"/>
      <c r="E32" s="67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9"/>
      <c r="W32" s="70"/>
      <c r="X32" s="70"/>
      <c r="Y32" s="70"/>
      <c r="Z32" s="70"/>
    </row>
    <row r="33" spans="1:26" ht="18.95" customHeight="1" x14ac:dyDescent="0.15">
      <c r="A33" s="60"/>
      <c r="B33" s="60"/>
      <c r="C33" s="60"/>
      <c r="D33" s="60"/>
      <c r="E33" s="67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9"/>
      <c r="W33" s="70"/>
      <c r="X33" s="70"/>
      <c r="Y33" s="70"/>
      <c r="Z33" s="70"/>
    </row>
    <row r="34" spans="1:26" ht="18.95" customHeight="1" x14ac:dyDescent="0.15">
      <c r="A34" s="60"/>
      <c r="B34" s="60"/>
      <c r="C34" s="60"/>
      <c r="D34" s="60"/>
      <c r="E34" s="67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9"/>
      <c r="W34" s="70"/>
      <c r="X34" s="70"/>
      <c r="Y34" s="70"/>
      <c r="Z34" s="70"/>
    </row>
    <row r="35" spans="1:26" ht="18.95" customHeight="1" x14ac:dyDescent="0.15"/>
    <row r="36" spans="1:26" ht="18.95" customHeight="1" x14ac:dyDescent="0.15">
      <c r="A36" s="2" t="s">
        <v>242</v>
      </c>
    </row>
    <row r="37" spans="1:26" ht="18.95" customHeight="1" x14ac:dyDescent="0.15">
      <c r="A37" s="64" t="s">
        <v>80</v>
      </c>
      <c r="B37" s="65"/>
      <c r="C37" s="65"/>
      <c r="D37" s="66"/>
      <c r="E37" s="64" t="s">
        <v>78</v>
      </c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6"/>
    </row>
    <row r="38" spans="1:26" ht="18.95" customHeight="1" x14ac:dyDescent="0.15">
      <c r="A38" s="191" t="s">
        <v>426</v>
      </c>
      <c r="B38" s="191"/>
      <c r="C38" s="191"/>
      <c r="D38" s="191"/>
      <c r="E38" s="192" t="s">
        <v>577</v>
      </c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4"/>
    </row>
    <row r="39" spans="1:26" ht="18.95" customHeight="1" x14ac:dyDescent="0.15">
      <c r="A39" s="60"/>
      <c r="B39" s="60"/>
      <c r="C39" s="60"/>
      <c r="D39" s="60"/>
      <c r="E39" s="71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3"/>
    </row>
    <row r="40" spans="1:26" ht="18.95" customHeight="1" x14ac:dyDescent="0.15">
      <c r="A40" s="71"/>
      <c r="B40" s="72"/>
      <c r="C40" s="72"/>
      <c r="D40" s="73"/>
      <c r="E40" s="71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3"/>
    </row>
  </sheetData>
  <mergeCells count="118">
    <mergeCell ref="A39:D39"/>
    <mergeCell ref="E39:Z39"/>
    <mergeCell ref="A40:D40"/>
    <mergeCell ref="E40:Z40"/>
    <mergeCell ref="A12:B15"/>
    <mergeCell ref="C16:F19"/>
    <mergeCell ref="P2:Z8"/>
    <mergeCell ref="A16:B24"/>
    <mergeCell ref="A33:D33"/>
    <mergeCell ref="E33:V33"/>
    <mergeCell ref="W33:Z33"/>
    <mergeCell ref="A34:D34"/>
    <mergeCell ref="E34:V34"/>
    <mergeCell ref="W34:Z34"/>
    <mergeCell ref="A37:D37"/>
    <mergeCell ref="E37:Z37"/>
    <mergeCell ref="A38:D38"/>
    <mergeCell ref="E38:Z38"/>
    <mergeCell ref="A28:J28"/>
    <mergeCell ref="K28:N28"/>
    <mergeCell ref="O28:R28"/>
    <mergeCell ref="S28:V28"/>
    <mergeCell ref="W28:Z28"/>
    <mergeCell ref="A31:D31"/>
    <mergeCell ref="E31:V31"/>
    <mergeCell ref="W31:Z31"/>
    <mergeCell ref="A32:D32"/>
    <mergeCell ref="E32:V32"/>
    <mergeCell ref="W32:Z32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G18:J18"/>
    <mergeCell ref="K18:N18"/>
    <mergeCell ref="O18:R18"/>
    <mergeCell ref="S18:V18"/>
    <mergeCell ref="W18:Z18"/>
    <mergeCell ref="G19:J19"/>
    <mergeCell ref="K19:N19"/>
    <mergeCell ref="O19:R19"/>
    <mergeCell ref="S19:V19"/>
    <mergeCell ref="W19:Z19"/>
    <mergeCell ref="G16:J16"/>
    <mergeCell ref="K16:N16"/>
    <mergeCell ref="O16:R16"/>
    <mergeCell ref="S16:V16"/>
    <mergeCell ref="W16:Z16"/>
    <mergeCell ref="G17:J17"/>
    <mergeCell ref="K17:N17"/>
    <mergeCell ref="O17:R17"/>
    <mergeCell ref="S17:V17"/>
    <mergeCell ref="W17:Z17"/>
    <mergeCell ref="C14:J14"/>
    <mergeCell ref="K14:N14"/>
    <mergeCell ref="O14:R14"/>
    <mergeCell ref="S14:V14"/>
    <mergeCell ref="W14:Z14"/>
    <mergeCell ref="C15:J15"/>
    <mergeCell ref="K15:N15"/>
    <mergeCell ref="O15:R15"/>
    <mergeCell ref="S15:V15"/>
    <mergeCell ref="W15:Z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A7:D7"/>
    <mergeCell ref="E7:N7"/>
    <mergeCell ref="A8:D8"/>
    <mergeCell ref="E8:N8"/>
    <mergeCell ref="A11:J11"/>
    <mergeCell ref="K11:N11"/>
    <mergeCell ref="O11:R11"/>
    <mergeCell ref="S11:V11"/>
    <mergeCell ref="W11:Z11"/>
    <mergeCell ref="A2:D2"/>
    <mergeCell ref="F2:N2"/>
    <mergeCell ref="A3:D3"/>
    <mergeCell ref="E3:N3"/>
    <mergeCell ref="A4:D4"/>
    <mergeCell ref="E4:N4"/>
    <mergeCell ref="A5:D5"/>
    <mergeCell ref="E5:N5"/>
    <mergeCell ref="A6:D6"/>
    <mergeCell ref="E6:N6"/>
  </mergeCells>
  <phoneticPr fontId="6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Z44"/>
  <sheetViews>
    <sheetView workbookViewId="0">
      <selection activeCell="AC17" sqref="AC17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67</v>
      </c>
      <c r="B1" s="3"/>
      <c r="C1" s="3"/>
      <c r="O1" s="7"/>
    </row>
    <row r="2" spans="1:26" ht="18.95" customHeight="1" x14ac:dyDescent="0.15">
      <c r="A2" s="64" t="s">
        <v>0</v>
      </c>
      <c r="B2" s="65"/>
      <c r="C2" s="65"/>
      <c r="D2" s="66"/>
      <c r="E2" s="4" t="s">
        <v>188</v>
      </c>
      <c r="F2" s="91" t="str">
        <f>別紙!B19</f>
        <v>由仁町民プール</v>
      </c>
      <c r="G2" s="92"/>
      <c r="H2" s="92"/>
      <c r="I2" s="92"/>
      <c r="J2" s="92"/>
      <c r="K2" s="92"/>
      <c r="L2" s="92"/>
      <c r="M2" s="92"/>
      <c r="N2" s="93"/>
      <c r="O2" s="7"/>
      <c r="P2" s="95" t="s">
        <v>16</v>
      </c>
      <c r="Q2" s="95"/>
      <c r="R2" s="95"/>
      <c r="S2" s="95"/>
      <c r="T2" s="95"/>
      <c r="U2" s="95"/>
      <c r="V2" s="95"/>
      <c r="W2" s="95"/>
      <c r="X2" s="95"/>
      <c r="Y2" s="95"/>
      <c r="Z2" s="95"/>
    </row>
    <row r="3" spans="1:26" ht="18.95" customHeight="1" x14ac:dyDescent="0.15">
      <c r="A3" s="64" t="s">
        <v>65</v>
      </c>
      <c r="B3" s="65"/>
      <c r="C3" s="65"/>
      <c r="D3" s="66"/>
      <c r="E3" s="96" t="str">
        <f>別紙!C19</f>
        <v>本町312番地</v>
      </c>
      <c r="F3" s="92"/>
      <c r="G3" s="92"/>
      <c r="H3" s="92"/>
      <c r="I3" s="92"/>
      <c r="J3" s="92"/>
      <c r="K3" s="92"/>
      <c r="L3" s="92"/>
      <c r="M3" s="92"/>
      <c r="N3" s="93"/>
      <c r="O3" s="7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</row>
    <row r="4" spans="1:26" ht="18.95" customHeight="1" x14ac:dyDescent="0.15">
      <c r="A4" s="80" t="s">
        <v>129</v>
      </c>
      <c r="B4" s="80"/>
      <c r="C4" s="80"/>
      <c r="D4" s="80"/>
      <c r="E4" s="96" t="str">
        <f>別紙!D19</f>
        <v>鉄筋コンクリート</v>
      </c>
      <c r="F4" s="92"/>
      <c r="G4" s="92"/>
      <c r="H4" s="92"/>
      <c r="I4" s="92"/>
      <c r="J4" s="92"/>
      <c r="K4" s="92"/>
      <c r="L4" s="92"/>
      <c r="M4" s="92"/>
      <c r="N4" s="93"/>
      <c r="O4" s="7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</row>
    <row r="5" spans="1:26" ht="18.95" customHeight="1" x14ac:dyDescent="0.15">
      <c r="A5" s="80" t="s">
        <v>43</v>
      </c>
      <c r="B5" s="80"/>
      <c r="C5" s="80"/>
      <c r="D5" s="80"/>
      <c r="E5" s="97">
        <f>別紙!E19</f>
        <v>1494.03</v>
      </c>
      <c r="F5" s="98"/>
      <c r="G5" s="98"/>
      <c r="H5" s="98"/>
      <c r="I5" s="98"/>
      <c r="J5" s="98"/>
      <c r="K5" s="98"/>
      <c r="L5" s="98"/>
      <c r="M5" s="98"/>
      <c r="N5" s="99"/>
      <c r="O5" s="7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</row>
    <row r="6" spans="1:26" ht="18.95" customHeight="1" x14ac:dyDescent="0.15">
      <c r="A6" s="80" t="s">
        <v>13</v>
      </c>
      <c r="B6" s="80"/>
      <c r="C6" s="80"/>
      <c r="D6" s="80"/>
      <c r="E6" s="100">
        <f>別紙!F19</f>
        <v>34408</v>
      </c>
      <c r="F6" s="101"/>
      <c r="G6" s="101"/>
      <c r="H6" s="101"/>
      <c r="I6" s="101"/>
      <c r="J6" s="101"/>
      <c r="K6" s="101"/>
      <c r="L6" s="101"/>
      <c r="M6" s="101"/>
      <c r="N6" s="102"/>
      <c r="O6" s="7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</row>
    <row r="7" spans="1:26" ht="18.95" customHeight="1" x14ac:dyDescent="0.15">
      <c r="A7" s="80" t="s">
        <v>4</v>
      </c>
      <c r="B7" s="80"/>
      <c r="C7" s="80"/>
      <c r="D7" s="80"/>
      <c r="E7" s="96" t="str">
        <f>別紙!G19</f>
        <v>教育課</v>
      </c>
      <c r="F7" s="92"/>
      <c r="G7" s="92"/>
      <c r="H7" s="92"/>
      <c r="I7" s="92"/>
      <c r="J7" s="92"/>
      <c r="K7" s="92"/>
      <c r="L7" s="92"/>
      <c r="M7" s="92"/>
      <c r="N7" s="93"/>
      <c r="O7" s="7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</row>
    <row r="8" spans="1:26" ht="18.95" customHeight="1" x14ac:dyDescent="0.15">
      <c r="A8" s="64" t="s">
        <v>8</v>
      </c>
      <c r="B8" s="65"/>
      <c r="C8" s="65"/>
      <c r="D8" s="66"/>
      <c r="E8" s="96" t="str">
        <f>別紙!H19</f>
        <v>指定管理</v>
      </c>
      <c r="F8" s="92"/>
      <c r="G8" s="92"/>
      <c r="H8" s="92"/>
      <c r="I8" s="92"/>
      <c r="J8" s="92"/>
      <c r="K8" s="92"/>
      <c r="L8" s="92"/>
      <c r="M8" s="92"/>
      <c r="N8" s="93"/>
      <c r="O8" s="7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</row>
    <row r="9" spans="1:26" ht="18.95" customHeight="1" x14ac:dyDescent="0.15"/>
    <row r="10" spans="1:26" ht="18.95" customHeight="1" x14ac:dyDescent="0.15">
      <c r="A10" s="2" t="s">
        <v>70</v>
      </c>
      <c r="D10" s="3"/>
      <c r="E10" s="3"/>
      <c r="F10" s="3"/>
      <c r="G10" s="3"/>
      <c r="K10" s="3"/>
      <c r="O10" s="3"/>
      <c r="S10" s="3"/>
      <c r="W10" s="3"/>
      <c r="Z10" s="8" t="s">
        <v>57</v>
      </c>
    </row>
    <row r="11" spans="1:26" ht="18.95" customHeight="1" x14ac:dyDescent="0.15">
      <c r="A11" s="80"/>
      <c r="B11" s="80"/>
      <c r="C11" s="80"/>
      <c r="D11" s="80"/>
      <c r="E11" s="80"/>
      <c r="F11" s="80"/>
      <c r="G11" s="80"/>
      <c r="H11" s="80"/>
      <c r="I11" s="80"/>
      <c r="J11" s="80"/>
      <c r="K11" s="80" t="s">
        <v>5</v>
      </c>
      <c r="L11" s="80"/>
      <c r="M11" s="80"/>
      <c r="N11" s="80"/>
      <c r="O11" s="80" t="s">
        <v>15</v>
      </c>
      <c r="P11" s="80"/>
      <c r="Q11" s="80"/>
      <c r="R11" s="80"/>
      <c r="S11" s="80" t="s">
        <v>365</v>
      </c>
      <c r="T11" s="80"/>
      <c r="U11" s="80"/>
      <c r="V11" s="80"/>
      <c r="W11" s="80" t="s">
        <v>500</v>
      </c>
      <c r="X11" s="80"/>
      <c r="Y11" s="80"/>
      <c r="Z11" s="80"/>
    </row>
    <row r="12" spans="1:26" ht="18.95" customHeight="1" x14ac:dyDescent="0.15">
      <c r="A12" s="94" t="s">
        <v>10</v>
      </c>
      <c r="B12" s="94"/>
      <c r="C12" s="94" t="s">
        <v>18</v>
      </c>
      <c r="D12" s="94"/>
      <c r="E12" s="94"/>
      <c r="F12" s="94"/>
      <c r="G12" s="94"/>
      <c r="H12" s="94"/>
      <c r="I12" s="94"/>
      <c r="J12" s="94"/>
      <c r="K12" s="70">
        <v>0</v>
      </c>
      <c r="L12" s="70"/>
      <c r="M12" s="70"/>
      <c r="N12" s="70"/>
      <c r="O12" s="70">
        <v>0</v>
      </c>
      <c r="P12" s="70"/>
      <c r="Q12" s="70"/>
      <c r="R12" s="70"/>
      <c r="S12" s="195">
        <v>0</v>
      </c>
      <c r="T12" s="195"/>
      <c r="U12" s="195"/>
      <c r="V12" s="195"/>
      <c r="W12" s="70">
        <f t="shared" ref="W12:W24" si="0">(K12+O12+S12)/3</f>
        <v>0</v>
      </c>
      <c r="X12" s="70"/>
      <c r="Y12" s="70"/>
      <c r="Z12" s="70"/>
    </row>
    <row r="13" spans="1:26" ht="18.95" customHeight="1" x14ac:dyDescent="0.15">
      <c r="A13" s="79"/>
      <c r="B13" s="79"/>
      <c r="C13" s="79" t="s">
        <v>20</v>
      </c>
      <c r="D13" s="79"/>
      <c r="E13" s="79"/>
      <c r="F13" s="79"/>
      <c r="G13" s="79"/>
      <c r="H13" s="79"/>
      <c r="I13" s="79"/>
      <c r="J13" s="79"/>
      <c r="K13" s="70">
        <v>0</v>
      </c>
      <c r="L13" s="70"/>
      <c r="M13" s="70"/>
      <c r="N13" s="70"/>
      <c r="O13" s="70">
        <v>0</v>
      </c>
      <c r="P13" s="70"/>
      <c r="Q13" s="70"/>
      <c r="R13" s="70"/>
      <c r="S13" s="195">
        <v>0</v>
      </c>
      <c r="T13" s="195"/>
      <c r="U13" s="195"/>
      <c r="V13" s="195"/>
      <c r="W13" s="70">
        <f t="shared" si="0"/>
        <v>0</v>
      </c>
      <c r="X13" s="70"/>
      <c r="Y13" s="70"/>
      <c r="Z13" s="70"/>
    </row>
    <row r="14" spans="1:26" ht="18.95" customHeight="1" x14ac:dyDescent="0.15">
      <c r="A14" s="79"/>
      <c r="B14" s="79"/>
      <c r="C14" s="79" t="s">
        <v>6</v>
      </c>
      <c r="D14" s="79"/>
      <c r="E14" s="79"/>
      <c r="F14" s="79"/>
      <c r="G14" s="79"/>
      <c r="H14" s="79"/>
      <c r="I14" s="79"/>
      <c r="J14" s="79"/>
      <c r="K14" s="70">
        <v>0</v>
      </c>
      <c r="L14" s="70"/>
      <c r="M14" s="70"/>
      <c r="N14" s="70"/>
      <c r="O14" s="70">
        <v>0</v>
      </c>
      <c r="P14" s="70"/>
      <c r="Q14" s="70"/>
      <c r="R14" s="70"/>
      <c r="S14" s="195">
        <v>0</v>
      </c>
      <c r="T14" s="195"/>
      <c r="U14" s="195"/>
      <c r="V14" s="195"/>
      <c r="W14" s="70">
        <f t="shared" si="0"/>
        <v>0</v>
      </c>
      <c r="X14" s="70"/>
      <c r="Y14" s="70"/>
      <c r="Z14" s="70"/>
    </row>
    <row r="15" spans="1:26" ht="18.95" customHeight="1" x14ac:dyDescent="0.15">
      <c r="A15" s="79"/>
      <c r="B15" s="79"/>
      <c r="C15" s="79" t="s">
        <v>25</v>
      </c>
      <c r="D15" s="79"/>
      <c r="E15" s="79"/>
      <c r="F15" s="79"/>
      <c r="G15" s="79"/>
      <c r="H15" s="79"/>
      <c r="I15" s="79"/>
      <c r="J15" s="79"/>
      <c r="K15" s="70">
        <f>SUM(K12:N14)</f>
        <v>0</v>
      </c>
      <c r="L15" s="70"/>
      <c r="M15" s="70"/>
      <c r="N15" s="70"/>
      <c r="O15" s="70">
        <f>SUM(O12:R14)</f>
        <v>0</v>
      </c>
      <c r="P15" s="70"/>
      <c r="Q15" s="70"/>
      <c r="R15" s="70"/>
      <c r="S15" s="190">
        <f>SUM(S12:V14)</f>
        <v>0</v>
      </c>
      <c r="T15" s="190"/>
      <c r="U15" s="190"/>
      <c r="V15" s="190"/>
      <c r="W15" s="70">
        <f t="shared" si="0"/>
        <v>0</v>
      </c>
      <c r="X15" s="70"/>
      <c r="Y15" s="70"/>
      <c r="Z15" s="70"/>
    </row>
    <row r="16" spans="1:26" ht="18.95" customHeight="1" x14ac:dyDescent="0.15">
      <c r="A16" s="79" t="s">
        <v>1</v>
      </c>
      <c r="B16" s="79"/>
      <c r="C16" s="85" t="s">
        <v>29</v>
      </c>
      <c r="D16" s="86"/>
      <c r="E16" s="86"/>
      <c r="F16" s="87"/>
      <c r="G16" s="82" t="s">
        <v>30</v>
      </c>
      <c r="H16" s="83"/>
      <c r="I16" s="83"/>
      <c r="J16" s="84"/>
      <c r="K16" s="70">
        <v>0</v>
      </c>
      <c r="L16" s="70"/>
      <c r="M16" s="70"/>
      <c r="N16" s="70"/>
      <c r="O16" s="70">
        <v>0</v>
      </c>
      <c r="P16" s="70"/>
      <c r="Q16" s="70"/>
      <c r="R16" s="70"/>
      <c r="S16" s="195">
        <v>0</v>
      </c>
      <c r="T16" s="195"/>
      <c r="U16" s="195"/>
      <c r="V16" s="195"/>
      <c r="W16" s="70">
        <f t="shared" si="0"/>
        <v>0</v>
      </c>
      <c r="X16" s="70"/>
      <c r="Y16" s="70"/>
      <c r="Z16" s="70"/>
    </row>
    <row r="17" spans="1:26" ht="18.95" customHeight="1" x14ac:dyDescent="0.15">
      <c r="A17" s="79"/>
      <c r="B17" s="79"/>
      <c r="C17" s="88"/>
      <c r="D17" s="89"/>
      <c r="E17" s="89"/>
      <c r="F17" s="90"/>
      <c r="G17" s="82" t="s">
        <v>34</v>
      </c>
      <c r="H17" s="83"/>
      <c r="I17" s="83"/>
      <c r="J17" s="84"/>
      <c r="K17" s="70">
        <v>0</v>
      </c>
      <c r="L17" s="70"/>
      <c r="M17" s="70"/>
      <c r="N17" s="70"/>
      <c r="O17" s="70">
        <v>0</v>
      </c>
      <c r="P17" s="70"/>
      <c r="Q17" s="70"/>
      <c r="R17" s="70"/>
      <c r="S17" s="195">
        <v>0</v>
      </c>
      <c r="T17" s="195"/>
      <c r="U17" s="195"/>
      <c r="V17" s="195"/>
      <c r="W17" s="70">
        <f t="shared" si="0"/>
        <v>0</v>
      </c>
      <c r="X17" s="70"/>
      <c r="Y17" s="70"/>
      <c r="Z17" s="70"/>
    </row>
    <row r="18" spans="1:26" ht="18.95" customHeight="1" x14ac:dyDescent="0.15">
      <c r="A18" s="79"/>
      <c r="B18" s="79"/>
      <c r="C18" s="88"/>
      <c r="D18" s="89"/>
      <c r="E18" s="89"/>
      <c r="F18" s="90"/>
      <c r="G18" s="82" t="s">
        <v>39</v>
      </c>
      <c r="H18" s="83"/>
      <c r="I18" s="83"/>
      <c r="J18" s="84"/>
      <c r="K18" s="70">
        <v>0</v>
      </c>
      <c r="L18" s="70"/>
      <c r="M18" s="70"/>
      <c r="N18" s="70"/>
      <c r="O18" s="70">
        <v>0</v>
      </c>
      <c r="P18" s="70"/>
      <c r="Q18" s="70"/>
      <c r="R18" s="70"/>
      <c r="S18" s="195">
        <v>0</v>
      </c>
      <c r="T18" s="195"/>
      <c r="U18" s="195"/>
      <c r="V18" s="195"/>
      <c r="W18" s="70">
        <f t="shared" si="0"/>
        <v>0</v>
      </c>
      <c r="X18" s="70"/>
      <c r="Y18" s="70"/>
      <c r="Z18" s="70"/>
    </row>
    <row r="19" spans="1:26" ht="18.95" customHeight="1" x14ac:dyDescent="0.15">
      <c r="A19" s="79"/>
      <c r="B19" s="79"/>
      <c r="C19" s="88"/>
      <c r="D19" s="89"/>
      <c r="E19" s="89"/>
      <c r="F19" s="90"/>
      <c r="G19" s="82" t="s">
        <v>45</v>
      </c>
      <c r="H19" s="83"/>
      <c r="I19" s="83"/>
      <c r="J19" s="84"/>
      <c r="K19" s="70">
        <v>0</v>
      </c>
      <c r="L19" s="70"/>
      <c r="M19" s="70"/>
      <c r="N19" s="70"/>
      <c r="O19" s="70">
        <v>0</v>
      </c>
      <c r="P19" s="70"/>
      <c r="Q19" s="70"/>
      <c r="R19" s="70"/>
      <c r="S19" s="195">
        <v>0</v>
      </c>
      <c r="T19" s="195"/>
      <c r="U19" s="195"/>
      <c r="V19" s="195"/>
      <c r="W19" s="70">
        <f t="shared" si="0"/>
        <v>0</v>
      </c>
      <c r="X19" s="70"/>
      <c r="Y19" s="70"/>
      <c r="Z19" s="70"/>
    </row>
    <row r="20" spans="1:26" ht="18.95" customHeight="1" x14ac:dyDescent="0.15">
      <c r="A20" s="79"/>
      <c r="B20" s="79"/>
      <c r="C20" s="79" t="s">
        <v>47</v>
      </c>
      <c r="D20" s="79"/>
      <c r="E20" s="79"/>
      <c r="F20" s="79"/>
      <c r="G20" s="79"/>
      <c r="H20" s="79"/>
      <c r="I20" s="79"/>
      <c r="J20" s="79"/>
      <c r="K20" s="70">
        <v>13665</v>
      </c>
      <c r="L20" s="70"/>
      <c r="M20" s="70"/>
      <c r="N20" s="70"/>
      <c r="O20" s="70">
        <v>14300</v>
      </c>
      <c r="P20" s="70"/>
      <c r="Q20" s="70"/>
      <c r="R20" s="70"/>
      <c r="S20" s="195">
        <v>19367</v>
      </c>
      <c r="T20" s="195"/>
      <c r="U20" s="195"/>
      <c r="V20" s="195"/>
      <c r="W20" s="70">
        <f t="shared" si="0"/>
        <v>15777.333333333334</v>
      </c>
      <c r="X20" s="70"/>
      <c r="Y20" s="70"/>
      <c r="Z20" s="70"/>
    </row>
    <row r="21" spans="1:26" ht="18.95" customHeight="1" x14ac:dyDescent="0.15">
      <c r="A21" s="79"/>
      <c r="B21" s="79"/>
      <c r="C21" s="81" t="s">
        <v>62</v>
      </c>
      <c r="D21" s="81"/>
      <c r="E21" s="81"/>
      <c r="F21" s="81"/>
      <c r="G21" s="81"/>
      <c r="H21" s="81"/>
      <c r="I21" s="81"/>
      <c r="J21" s="81"/>
      <c r="K21" s="70">
        <v>0</v>
      </c>
      <c r="L21" s="70"/>
      <c r="M21" s="70"/>
      <c r="N21" s="70"/>
      <c r="O21" s="70">
        <v>0</v>
      </c>
      <c r="P21" s="70"/>
      <c r="Q21" s="70"/>
      <c r="R21" s="70"/>
      <c r="S21" s="195">
        <v>0</v>
      </c>
      <c r="T21" s="195"/>
      <c r="U21" s="195"/>
      <c r="V21" s="195"/>
      <c r="W21" s="70">
        <f t="shared" si="0"/>
        <v>0</v>
      </c>
      <c r="X21" s="70"/>
      <c r="Y21" s="70"/>
      <c r="Z21" s="70"/>
    </row>
    <row r="22" spans="1:26" ht="18.95" customHeight="1" x14ac:dyDescent="0.15">
      <c r="A22" s="79"/>
      <c r="B22" s="79"/>
      <c r="C22" s="79" t="s">
        <v>50</v>
      </c>
      <c r="D22" s="79"/>
      <c r="E22" s="79"/>
      <c r="F22" s="79"/>
      <c r="G22" s="79"/>
      <c r="H22" s="79"/>
      <c r="I22" s="79"/>
      <c r="J22" s="79"/>
      <c r="K22" s="70">
        <v>132</v>
      </c>
      <c r="L22" s="70"/>
      <c r="M22" s="70"/>
      <c r="N22" s="70"/>
      <c r="O22" s="70">
        <v>880</v>
      </c>
      <c r="P22" s="70"/>
      <c r="Q22" s="70"/>
      <c r="R22" s="70"/>
      <c r="S22" s="195">
        <v>297</v>
      </c>
      <c r="T22" s="195"/>
      <c r="U22" s="195"/>
      <c r="V22" s="195"/>
      <c r="W22" s="70">
        <f t="shared" si="0"/>
        <v>436.33333333333331</v>
      </c>
      <c r="X22" s="70"/>
      <c r="Y22" s="70"/>
      <c r="Z22" s="70"/>
    </row>
    <row r="23" spans="1:26" ht="18.95" customHeight="1" x14ac:dyDescent="0.15">
      <c r="A23" s="79"/>
      <c r="B23" s="79"/>
      <c r="C23" s="79" t="s">
        <v>54</v>
      </c>
      <c r="D23" s="79"/>
      <c r="E23" s="79"/>
      <c r="F23" s="79"/>
      <c r="G23" s="79"/>
      <c r="H23" s="79"/>
      <c r="I23" s="79"/>
      <c r="J23" s="79"/>
      <c r="K23" s="70">
        <v>1595</v>
      </c>
      <c r="L23" s="70"/>
      <c r="M23" s="70"/>
      <c r="N23" s="70"/>
      <c r="O23" s="70">
        <v>21</v>
      </c>
      <c r="P23" s="70"/>
      <c r="Q23" s="70"/>
      <c r="R23" s="70"/>
      <c r="S23" s="195">
        <v>292</v>
      </c>
      <c r="T23" s="195"/>
      <c r="U23" s="195"/>
      <c r="V23" s="195"/>
      <c r="W23" s="70">
        <f t="shared" si="0"/>
        <v>636</v>
      </c>
      <c r="X23" s="70"/>
      <c r="Y23" s="70"/>
      <c r="Z23" s="70"/>
    </row>
    <row r="24" spans="1:26" ht="18.95" customHeight="1" x14ac:dyDescent="0.15">
      <c r="A24" s="79"/>
      <c r="B24" s="79"/>
      <c r="C24" s="79" t="s">
        <v>25</v>
      </c>
      <c r="D24" s="79"/>
      <c r="E24" s="79"/>
      <c r="F24" s="79"/>
      <c r="G24" s="79"/>
      <c r="H24" s="79"/>
      <c r="I24" s="79"/>
      <c r="J24" s="79"/>
      <c r="K24" s="70">
        <f>SUM(K16:N23)</f>
        <v>15392</v>
      </c>
      <c r="L24" s="70"/>
      <c r="M24" s="70"/>
      <c r="N24" s="70"/>
      <c r="O24" s="70">
        <f>SUM(O16:R23)</f>
        <v>15201</v>
      </c>
      <c r="P24" s="70"/>
      <c r="Q24" s="70"/>
      <c r="R24" s="70"/>
      <c r="S24" s="190">
        <f>SUM(S16:V23)</f>
        <v>19956</v>
      </c>
      <c r="T24" s="190"/>
      <c r="U24" s="190"/>
      <c r="V24" s="190"/>
      <c r="W24" s="70">
        <f t="shared" si="0"/>
        <v>16849.666666666668</v>
      </c>
      <c r="X24" s="70"/>
      <c r="Y24" s="70"/>
      <c r="Z24" s="70"/>
    </row>
    <row r="25" spans="1:26" ht="18.95" customHeight="1" x14ac:dyDescent="0.15"/>
    <row r="26" spans="1:26" ht="18.95" customHeight="1" x14ac:dyDescent="0.15">
      <c r="A26" s="2" t="s">
        <v>72</v>
      </c>
      <c r="D26" s="3"/>
      <c r="E26" s="3"/>
      <c r="F26" s="3"/>
      <c r="G26" s="3"/>
    </row>
    <row r="27" spans="1:26" ht="18.95" customHeight="1" x14ac:dyDescent="0.15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 t="s">
        <v>5</v>
      </c>
      <c r="L27" s="80"/>
      <c r="M27" s="80"/>
      <c r="N27" s="80"/>
      <c r="O27" s="80" t="s">
        <v>15</v>
      </c>
      <c r="P27" s="80"/>
      <c r="Q27" s="80"/>
      <c r="R27" s="80"/>
      <c r="S27" s="80" t="s">
        <v>365</v>
      </c>
      <c r="T27" s="80"/>
      <c r="U27" s="80"/>
      <c r="V27" s="80"/>
      <c r="W27" s="80" t="s">
        <v>500</v>
      </c>
      <c r="X27" s="80"/>
      <c r="Y27" s="80"/>
      <c r="Z27" s="80"/>
    </row>
    <row r="28" spans="1:26" ht="18.95" customHeight="1" x14ac:dyDescent="0.15">
      <c r="A28" s="124" t="s">
        <v>362</v>
      </c>
      <c r="B28" s="124"/>
      <c r="C28" s="124"/>
      <c r="D28" s="124"/>
      <c r="E28" s="124"/>
      <c r="F28" s="124"/>
      <c r="G28" s="124"/>
      <c r="H28" s="124"/>
      <c r="I28" s="124"/>
      <c r="J28" s="124"/>
      <c r="K28" s="190">
        <v>7060</v>
      </c>
      <c r="L28" s="190"/>
      <c r="M28" s="190"/>
      <c r="N28" s="190"/>
      <c r="O28" s="190">
        <v>13858</v>
      </c>
      <c r="P28" s="190"/>
      <c r="Q28" s="190"/>
      <c r="R28" s="190"/>
      <c r="S28" s="195">
        <v>10426</v>
      </c>
      <c r="T28" s="195"/>
      <c r="U28" s="195"/>
      <c r="V28" s="195"/>
      <c r="W28" s="70">
        <f>(K28+O28+S28)/3</f>
        <v>10448</v>
      </c>
      <c r="X28" s="70"/>
      <c r="Y28" s="70"/>
      <c r="Z28" s="70"/>
    </row>
    <row r="29" spans="1:26" ht="18.95" customHeight="1" x14ac:dyDescent="0.15"/>
    <row r="30" spans="1:26" ht="18.95" customHeight="1" x14ac:dyDescent="0.15">
      <c r="A30" s="2" t="s">
        <v>216</v>
      </c>
    </row>
    <row r="31" spans="1:26" ht="18.95" customHeight="1" x14ac:dyDescent="0.15">
      <c r="A31" s="64" t="s">
        <v>80</v>
      </c>
      <c r="B31" s="65"/>
      <c r="C31" s="65"/>
      <c r="D31" s="66"/>
      <c r="E31" s="64" t="s">
        <v>78</v>
      </c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6"/>
      <c r="W31" s="64" t="s">
        <v>84</v>
      </c>
      <c r="X31" s="65"/>
      <c r="Y31" s="65"/>
      <c r="Z31" s="66"/>
    </row>
    <row r="32" spans="1:26" ht="18.95" customHeight="1" x14ac:dyDescent="0.15">
      <c r="A32" s="205" t="s">
        <v>5</v>
      </c>
      <c r="B32" s="205"/>
      <c r="C32" s="205"/>
      <c r="D32" s="205"/>
      <c r="E32" s="187" t="s">
        <v>329</v>
      </c>
      <c r="F32" s="188"/>
      <c r="G32" s="188"/>
      <c r="H32" s="188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9"/>
      <c r="W32" s="190">
        <v>132</v>
      </c>
      <c r="X32" s="190"/>
      <c r="Y32" s="190"/>
      <c r="Z32" s="190"/>
    </row>
    <row r="33" spans="1:26" ht="18.95" customHeight="1" x14ac:dyDescent="0.15">
      <c r="A33" s="205" t="s">
        <v>5</v>
      </c>
      <c r="B33" s="205"/>
      <c r="C33" s="205"/>
      <c r="D33" s="205"/>
      <c r="E33" s="187" t="s">
        <v>368</v>
      </c>
      <c r="F33" s="188"/>
      <c r="G33" s="188"/>
      <c r="H33" s="188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9"/>
      <c r="W33" s="190">
        <v>1595</v>
      </c>
      <c r="X33" s="190"/>
      <c r="Y33" s="190"/>
      <c r="Z33" s="190"/>
    </row>
    <row r="34" spans="1:26" ht="18.95" customHeight="1" x14ac:dyDescent="0.15">
      <c r="A34" s="205" t="s">
        <v>5</v>
      </c>
      <c r="B34" s="205"/>
      <c r="C34" s="205"/>
      <c r="D34" s="205"/>
      <c r="E34" s="206" t="s">
        <v>369</v>
      </c>
      <c r="F34" s="207"/>
      <c r="G34" s="207"/>
      <c r="H34" s="207"/>
      <c r="I34" s="207"/>
      <c r="J34" s="207"/>
      <c r="K34" s="207"/>
      <c r="L34" s="207"/>
      <c r="M34" s="207"/>
      <c r="N34" s="207"/>
      <c r="O34" s="207"/>
      <c r="P34" s="207"/>
      <c r="Q34" s="207"/>
      <c r="R34" s="207"/>
      <c r="S34" s="207"/>
      <c r="T34" s="207"/>
      <c r="U34" s="207"/>
      <c r="V34" s="208"/>
      <c r="W34" s="190">
        <v>19305</v>
      </c>
      <c r="X34" s="209"/>
      <c r="Y34" s="209"/>
      <c r="Z34" s="209"/>
    </row>
    <row r="35" spans="1:26" ht="18.95" customHeight="1" x14ac:dyDescent="0.15">
      <c r="A35" s="205" t="s">
        <v>15</v>
      </c>
      <c r="B35" s="205"/>
      <c r="C35" s="205"/>
      <c r="D35" s="205"/>
      <c r="E35" s="187" t="s">
        <v>237</v>
      </c>
      <c r="F35" s="188"/>
      <c r="G35" s="188"/>
      <c r="H35" s="188"/>
      <c r="I35" s="188"/>
      <c r="J35" s="188"/>
      <c r="K35" s="188"/>
      <c r="L35" s="188"/>
      <c r="M35" s="188"/>
      <c r="N35" s="188"/>
      <c r="O35" s="188"/>
      <c r="P35" s="188"/>
      <c r="Q35" s="188"/>
      <c r="R35" s="188"/>
      <c r="S35" s="188"/>
      <c r="T35" s="188"/>
      <c r="U35" s="188"/>
      <c r="V35" s="189"/>
      <c r="W35" s="190">
        <v>176</v>
      </c>
      <c r="X35" s="190"/>
      <c r="Y35" s="190"/>
      <c r="Z35" s="190"/>
    </row>
    <row r="36" spans="1:26" ht="18.95" customHeight="1" x14ac:dyDescent="0.15">
      <c r="A36" s="199" t="s">
        <v>15</v>
      </c>
      <c r="B36" s="200"/>
      <c r="C36" s="200"/>
      <c r="D36" s="201"/>
      <c r="E36" s="187" t="s">
        <v>370</v>
      </c>
      <c r="F36" s="188"/>
      <c r="G36" s="188"/>
      <c r="H36" s="188"/>
      <c r="I36" s="188"/>
      <c r="J36" s="188"/>
      <c r="K36" s="188"/>
      <c r="L36" s="188"/>
      <c r="M36" s="188"/>
      <c r="N36" s="188"/>
      <c r="O36" s="188"/>
      <c r="P36" s="188"/>
      <c r="Q36" s="188"/>
      <c r="R36" s="188"/>
      <c r="S36" s="188"/>
      <c r="T36" s="188"/>
      <c r="U36" s="188"/>
      <c r="V36" s="189"/>
      <c r="W36" s="202">
        <v>165</v>
      </c>
      <c r="X36" s="203"/>
      <c r="Y36" s="203"/>
      <c r="Z36" s="204"/>
    </row>
    <row r="37" spans="1:26" ht="18.95" customHeight="1" x14ac:dyDescent="0.15">
      <c r="A37" s="199" t="s">
        <v>15</v>
      </c>
      <c r="B37" s="200"/>
      <c r="C37" s="200"/>
      <c r="D37" s="201"/>
      <c r="E37" s="187" t="s">
        <v>313</v>
      </c>
      <c r="F37" s="188"/>
      <c r="G37" s="188"/>
      <c r="H37" s="188"/>
      <c r="I37" s="188"/>
      <c r="J37" s="188"/>
      <c r="K37" s="188"/>
      <c r="L37" s="188"/>
      <c r="M37" s="188"/>
      <c r="N37" s="188"/>
      <c r="O37" s="188"/>
      <c r="P37" s="188"/>
      <c r="Q37" s="188"/>
      <c r="R37" s="188"/>
      <c r="S37" s="188"/>
      <c r="T37" s="188"/>
      <c r="U37" s="188"/>
      <c r="V37" s="189"/>
      <c r="W37" s="202">
        <v>539</v>
      </c>
      <c r="X37" s="203"/>
      <c r="Y37" s="203"/>
      <c r="Z37" s="204"/>
    </row>
    <row r="38" spans="1:26" ht="18.95" customHeight="1" x14ac:dyDescent="0.15">
      <c r="A38" s="199" t="s">
        <v>365</v>
      </c>
      <c r="B38" s="200"/>
      <c r="C38" s="200"/>
      <c r="D38" s="201"/>
      <c r="E38" s="192" t="s">
        <v>578</v>
      </c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4"/>
      <c r="W38" s="202">
        <v>297</v>
      </c>
      <c r="X38" s="203"/>
      <c r="Y38" s="203"/>
      <c r="Z38" s="204"/>
    </row>
    <row r="39" spans="1:26" ht="18.95" customHeight="1" x14ac:dyDescent="0.15"/>
    <row r="40" spans="1:26" ht="18.95" customHeight="1" x14ac:dyDescent="0.15">
      <c r="A40" s="2" t="s">
        <v>242</v>
      </c>
    </row>
    <row r="41" spans="1:26" ht="18.95" customHeight="1" x14ac:dyDescent="0.15">
      <c r="A41" s="64" t="s">
        <v>80</v>
      </c>
      <c r="B41" s="65"/>
      <c r="C41" s="65"/>
      <c r="D41" s="66"/>
      <c r="E41" s="64" t="s">
        <v>78</v>
      </c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6"/>
    </row>
    <row r="42" spans="1:26" ht="18.95" customHeight="1" x14ac:dyDescent="0.15">
      <c r="A42" s="191" t="s">
        <v>314</v>
      </c>
      <c r="B42" s="191"/>
      <c r="C42" s="191"/>
      <c r="D42" s="191"/>
      <c r="E42" s="192" t="s">
        <v>579</v>
      </c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4"/>
    </row>
    <row r="43" spans="1:26" ht="18.95" customHeight="1" x14ac:dyDescent="0.15">
      <c r="A43" s="117" t="s">
        <v>371</v>
      </c>
      <c r="B43" s="117"/>
      <c r="C43" s="117"/>
      <c r="D43" s="117"/>
      <c r="E43" s="118" t="s">
        <v>464</v>
      </c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119"/>
      <c r="S43" s="119"/>
      <c r="T43" s="119"/>
      <c r="U43" s="119"/>
      <c r="V43" s="119"/>
      <c r="W43" s="119"/>
      <c r="X43" s="119"/>
      <c r="Y43" s="119"/>
      <c r="Z43" s="120"/>
    </row>
    <row r="44" spans="1:26" ht="18.95" customHeight="1" x14ac:dyDescent="0.15">
      <c r="A44" s="71"/>
      <c r="B44" s="72"/>
      <c r="C44" s="72"/>
      <c r="D44" s="73"/>
      <c r="E44" s="71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3"/>
    </row>
  </sheetData>
  <mergeCells count="130">
    <mergeCell ref="A43:D43"/>
    <mergeCell ref="E43:Z43"/>
    <mergeCell ref="A44:D44"/>
    <mergeCell ref="E44:Z44"/>
    <mergeCell ref="A12:B15"/>
    <mergeCell ref="C16:F19"/>
    <mergeCell ref="A42:D42"/>
    <mergeCell ref="E42:Z42"/>
    <mergeCell ref="A31:D31"/>
    <mergeCell ref="E31:V31"/>
    <mergeCell ref="W31:Z31"/>
    <mergeCell ref="A32:D32"/>
    <mergeCell ref="E32:V32"/>
    <mergeCell ref="W32:Z32"/>
    <mergeCell ref="C24:J24"/>
    <mergeCell ref="K24:N24"/>
    <mergeCell ref="O24:R24"/>
    <mergeCell ref="S24:V24"/>
    <mergeCell ref="W24:Z24"/>
    <mergeCell ref="A27:J27"/>
    <mergeCell ref="K27:N27"/>
    <mergeCell ref="A16:B24"/>
    <mergeCell ref="A37:D37"/>
    <mergeCell ref="E37:V37"/>
    <mergeCell ref="W37:Z37"/>
    <mergeCell ref="A38:D38"/>
    <mergeCell ref="E38:V38"/>
    <mergeCell ref="W38:Z38"/>
    <mergeCell ref="A41:D41"/>
    <mergeCell ref="E41:Z41"/>
    <mergeCell ref="A33:D33"/>
    <mergeCell ref="E33:V33"/>
    <mergeCell ref="W33:Z33"/>
    <mergeCell ref="A34:D34"/>
    <mergeCell ref="E34:V34"/>
    <mergeCell ref="W34:Z34"/>
    <mergeCell ref="A35:D35"/>
    <mergeCell ref="E35:V35"/>
    <mergeCell ref="W35:Z35"/>
    <mergeCell ref="E36:V36"/>
    <mergeCell ref="W36:Z36"/>
    <mergeCell ref="A28:J28"/>
    <mergeCell ref="K28:N28"/>
    <mergeCell ref="O28:R28"/>
    <mergeCell ref="S28:V28"/>
    <mergeCell ref="W28:Z28"/>
    <mergeCell ref="A36:D36"/>
    <mergeCell ref="O27:R27"/>
    <mergeCell ref="S27:V27"/>
    <mergeCell ref="W27:Z27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G18:J18"/>
    <mergeCell ref="K18:N18"/>
    <mergeCell ref="O18:R18"/>
    <mergeCell ref="S18:V18"/>
    <mergeCell ref="W18:Z18"/>
    <mergeCell ref="G19:J19"/>
    <mergeCell ref="K19:N19"/>
    <mergeCell ref="O19:R19"/>
    <mergeCell ref="S19:V19"/>
    <mergeCell ref="W19:Z19"/>
    <mergeCell ref="G16:J16"/>
    <mergeCell ref="K16:N16"/>
    <mergeCell ref="O16:R16"/>
    <mergeCell ref="S16:V16"/>
    <mergeCell ref="W16:Z16"/>
    <mergeCell ref="G17:J17"/>
    <mergeCell ref="K17:N17"/>
    <mergeCell ref="O17:R17"/>
    <mergeCell ref="S17:V17"/>
    <mergeCell ref="W17:Z17"/>
    <mergeCell ref="C14:J14"/>
    <mergeCell ref="K14:N14"/>
    <mergeCell ref="O14:R14"/>
    <mergeCell ref="S14:V14"/>
    <mergeCell ref="W14:Z14"/>
    <mergeCell ref="C15:J15"/>
    <mergeCell ref="K15:N15"/>
    <mergeCell ref="O15:R15"/>
    <mergeCell ref="S15:V15"/>
    <mergeCell ref="W15:Z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A7:D7"/>
    <mergeCell ref="E7:N7"/>
    <mergeCell ref="A8:D8"/>
    <mergeCell ref="E8:N8"/>
    <mergeCell ref="A11:J11"/>
    <mergeCell ref="K11:N11"/>
    <mergeCell ref="O11:R11"/>
    <mergeCell ref="S11:V11"/>
    <mergeCell ref="W11:Z11"/>
    <mergeCell ref="P2:Z8"/>
    <mergeCell ref="A2:D2"/>
    <mergeCell ref="F2:N2"/>
    <mergeCell ref="A3:D3"/>
    <mergeCell ref="E3:N3"/>
    <mergeCell ref="A4:D4"/>
    <mergeCell ref="E4:N4"/>
    <mergeCell ref="A5:D5"/>
    <mergeCell ref="E5:N5"/>
    <mergeCell ref="A6:D6"/>
    <mergeCell ref="E6:N6"/>
  </mergeCells>
  <phoneticPr fontId="6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rowBreaks count="1" manualBreakCount="1">
    <brk id="39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Z41"/>
  <sheetViews>
    <sheetView workbookViewId="0">
      <selection activeCell="AC17" sqref="AC17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67</v>
      </c>
      <c r="B1" s="3"/>
      <c r="C1" s="3"/>
      <c r="O1" s="7"/>
    </row>
    <row r="2" spans="1:26" ht="18.95" customHeight="1" x14ac:dyDescent="0.15">
      <c r="A2" s="64" t="s">
        <v>0</v>
      </c>
      <c r="B2" s="65"/>
      <c r="C2" s="65"/>
      <c r="D2" s="66"/>
      <c r="E2" s="4" t="s">
        <v>265</v>
      </c>
      <c r="F2" s="91" t="str">
        <f>別紙!B20</f>
        <v>町民三川プール</v>
      </c>
      <c r="G2" s="92"/>
      <c r="H2" s="92"/>
      <c r="I2" s="92"/>
      <c r="J2" s="92"/>
      <c r="K2" s="92"/>
      <c r="L2" s="92"/>
      <c r="M2" s="92"/>
      <c r="N2" s="93"/>
      <c r="O2" s="7"/>
      <c r="P2" s="95" t="s">
        <v>16</v>
      </c>
      <c r="Q2" s="95"/>
      <c r="R2" s="95"/>
      <c r="S2" s="95"/>
      <c r="T2" s="95"/>
      <c r="U2" s="95"/>
      <c r="V2" s="95"/>
      <c r="W2" s="95"/>
      <c r="X2" s="95"/>
      <c r="Y2" s="95"/>
      <c r="Z2" s="95"/>
    </row>
    <row r="3" spans="1:26" ht="18.95" customHeight="1" x14ac:dyDescent="0.15">
      <c r="A3" s="64" t="s">
        <v>65</v>
      </c>
      <c r="B3" s="65"/>
      <c r="C3" s="65"/>
      <c r="D3" s="66"/>
      <c r="E3" s="96" t="str">
        <f>別紙!C20</f>
        <v>三川泉町210番地の3</v>
      </c>
      <c r="F3" s="92"/>
      <c r="G3" s="92"/>
      <c r="H3" s="92"/>
      <c r="I3" s="92"/>
      <c r="J3" s="92"/>
      <c r="K3" s="92"/>
      <c r="L3" s="92"/>
      <c r="M3" s="92"/>
      <c r="N3" s="93"/>
      <c r="O3" s="7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</row>
    <row r="4" spans="1:26" ht="18.95" customHeight="1" x14ac:dyDescent="0.15">
      <c r="A4" s="80" t="s">
        <v>129</v>
      </c>
      <c r="B4" s="80"/>
      <c r="C4" s="80"/>
      <c r="D4" s="80"/>
      <c r="E4" s="96" t="str">
        <f>別紙!D20</f>
        <v>鉄骨ブロック</v>
      </c>
      <c r="F4" s="92"/>
      <c r="G4" s="92"/>
      <c r="H4" s="92"/>
      <c r="I4" s="92"/>
      <c r="J4" s="92"/>
      <c r="K4" s="92"/>
      <c r="L4" s="92"/>
      <c r="M4" s="92"/>
      <c r="N4" s="93"/>
      <c r="O4" s="7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</row>
    <row r="5" spans="1:26" ht="18.95" customHeight="1" x14ac:dyDescent="0.15">
      <c r="A5" s="80" t="s">
        <v>43</v>
      </c>
      <c r="B5" s="80"/>
      <c r="C5" s="80"/>
      <c r="D5" s="80"/>
      <c r="E5" s="97">
        <f>別紙!E20</f>
        <v>122.53</v>
      </c>
      <c r="F5" s="98"/>
      <c r="G5" s="98"/>
      <c r="H5" s="98"/>
      <c r="I5" s="98"/>
      <c r="J5" s="98"/>
      <c r="K5" s="98"/>
      <c r="L5" s="98"/>
      <c r="M5" s="98"/>
      <c r="N5" s="99"/>
      <c r="O5" s="7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</row>
    <row r="6" spans="1:26" ht="18.95" customHeight="1" x14ac:dyDescent="0.15">
      <c r="A6" s="80" t="s">
        <v>13</v>
      </c>
      <c r="B6" s="80"/>
      <c r="C6" s="80"/>
      <c r="D6" s="80"/>
      <c r="E6" s="100">
        <f>別紙!F20</f>
        <v>34012</v>
      </c>
      <c r="F6" s="101"/>
      <c r="G6" s="101"/>
      <c r="H6" s="101"/>
      <c r="I6" s="101"/>
      <c r="J6" s="101"/>
      <c r="K6" s="101"/>
      <c r="L6" s="101"/>
      <c r="M6" s="101"/>
      <c r="N6" s="102"/>
      <c r="O6" s="7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</row>
    <row r="7" spans="1:26" ht="18.95" customHeight="1" x14ac:dyDescent="0.15">
      <c r="A7" s="80" t="s">
        <v>4</v>
      </c>
      <c r="B7" s="80"/>
      <c r="C7" s="80"/>
      <c r="D7" s="80"/>
      <c r="E7" s="96" t="str">
        <f>別紙!G20</f>
        <v>教育課</v>
      </c>
      <c r="F7" s="92"/>
      <c r="G7" s="92"/>
      <c r="H7" s="92"/>
      <c r="I7" s="92"/>
      <c r="J7" s="92"/>
      <c r="K7" s="92"/>
      <c r="L7" s="92"/>
      <c r="M7" s="92"/>
      <c r="N7" s="93"/>
      <c r="O7" s="7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</row>
    <row r="8" spans="1:26" ht="18.95" customHeight="1" x14ac:dyDescent="0.15">
      <c r="A8" s="64" t="s">
        <v>8</v>
      </c>
      <c r="B8" s="65"/>
      <c r="C8" s="65"/>
      <c r="D8" s="66"/>
      <c r="E8" s="96" t="str">
        <f>別紙!H20</f>
        <v>直営</v>
      </c>
      <c r="F8" s="92"/>
      <c r="G8" s="92"/>
      <c r="H8" s="92"/>
      <c r="I8" s="92"/>
      <c r="J8" s="92"/>
      <c r="K8" s="92"/>
      <c r="L8" s="92"/>
      <c r="M8" s="92"/>
      <c r="N8" s="93"/>
      <c r="O8" s="7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</row>
    <row r="9" spans="1:26" ht="18.95" customHeight="1" x14ac:dyDescent="0.15"/>
    <row r="10" spans="1:26" ht="18.95" customHeight="1" x14ac:dyDescent="0.15">
      <c r="A10" s="2" t="s">
        <v>70</v>
      </c>
      <c r="D10" s="3"/>
      <c r="E10" s="3"/>
      <c r="F10" s="3"/>
      <c r="G10" s="3"/>
      <c r="K10" s="3"/>
      <c r="O10" s="3"/>
      <c r="S10" s="3"/>
      <c r="W10" s="3"/>
      <c r="Z10" s="8" t="s">
        <v>57</v>
      </c>
    </row>
    <row r="11" spans="1:26" ht="18.95" customHeight="1" x14ac:dyDescent="0.15">
      <c r="A11" s="80"/>
      <c r="B11" s="80"/>
      <c r="C11" s="80"/>
      <c r="D11" s="80"/>
      <c r="E11" s="80"/>
      <c r="F11" s="80"/>
      <c r="G11" s="80"/>
      <c r="H11" s="80"/>
      <c r="I11" s="80"/>
      <c r="J11" s="80"/>
      <c r="K11" s="80" t="s">
        <v>5</v>
      </c>
      <c r="L11" s="80"/>
      <c r="M11" s="80"/>
      <c r="N11" s="80"/>
      <c r="O11" s="80" t="s">
        <v>15</v>
      </c>
      <c r="P11" s="80"/>
      <c r="Q11" s="80"/>
      <c r="R11" s="80"/>
      <c r="S11" s="80" t="s">
        <v>365</v>
      </c>
      <c r="T11" s="80"/>
      <c r="U11" s="80"/>
      <c r="V11" s="80"/>
      <c r="W11" s="80" t="s">
        <v>500</v>
      </c>
      <c r="X11" s="80"/>
      <c r="Y11" s="80"/>
      <c r="Z11" s="80"/>
    </row>
    <row r="12" spans="1:26" ht="18.95" customHeight="1" x14ac:dyDescent="0.15">
      <c r="A12" s="94" t="s">
        <v>10</v>
      </c>
      <c r="B12" s="94"/>
      <c r="C12" s="94" t="s">
        <v>18</v>
      </c>
      <c r="D12" s="94"/>
      <c r="E12" s="94"/>
      <c r="F12" s="94"/>
      <c r="G12" s="94"/>
      <c r="H12" s="94"/>
      <c r="I12" s="94"/>
      <c r="J12" s="94"/>
      <c r="K12" s="70">
        <v>8</v>
      </c>
      <c r="L12" s="70"/>
      <c r="M12" s="70"/>
      <c r="N12" s="70"/>
      <c r="O12" s="70">
        <v>5</v>
      </c>
      <c r="P12" s="70"/>
      <c r="Q12" s="70"/>
      <c r="R12" s="70"/>
      <c r="S12" s="186">
        <v>2</v>
      </c>
      <c r="T12" s="186"/>
      <c r="U12" s="186"/>
      <c r="V12" s="186"/>
      <c r="W12" s="70">
        <f t="shared" ref="W12:W24" si="0">(K12+O12+S12)/3</f>
        <v>5</v>
      </c>
      <c r="X12" s="70"/>
      <c r="Y12" s="70"/>
      <c r="Z12" s="70"/>
    </row>
    <row r="13" spans="1:26" ht="18.95" customHeight="1" x14ac:dyDescent="0.15">
      <c r="A13" s="79"/>
      <c r="B13" s="79"/>
      <c r="C13" s="79" t="s">
        <v>20</v>
      </c>
      <c r="D13" s="79"/>
      <c r="E13" s="79"/>
      <c r="F13" s="79"/>
      <c r="G13" s="79"/>
      <c r="H13" s="79"/>
      <c r="I13" s="79"/>
      <c r="J13" s="79"/>
      <c r="K13" s="70">
        <v>0</v>
      </c>
      <c r="L13" s="70"/>
      <c r="M13" s="70"/>
      <c r="N13" s="70"/>
      <c r="O13" s="70">
        <v>0</v>
      </c>
      <c r="P13" s="70"/>
      <c r="Q13" s="70"/>
      <c r="R13" s="70"/>
      <c r="S13" s="186">
        <v>0</v>
      </c>
      <c r="T13" s="186"/>
      <c r="U13" s="186"/>
      <c r="V13" s="186"/>
      <c r="W13" s="70">
        <f t="shared" si="0"/>
        <v>0</v>
      </c>
      <c r="X13" s="70"/>
      <c r="Y13" s="70"/>
      <c r="Z13" s="70"/>
    </row>
    <row r="14" spans="1:26" ht="18.95" customHeight="1" x14ac:dyDescent="0.15">
      <c r="A14" s="79"/>
      <c r="B14" s="79"/>
      <c r="C14" s="79" t="s">
        <v>6</v>
      </c>
      <c r="D14" s="79"/>
      <c r="E14" s="79"/>
      <c r="F14" s="79"/>
      <c r="G14" s="79"/>
      <c r="H14" s="79"/>
      <c r="I14" s="79"/>
      <c r="J14" s="79"/>
      <c r="K14" s="70">
        <v>0</v>
      </c>
      <c r="L14" s="70"/>
      <c r="M14" s="70"/>
      <c r="N14" s="70"/>
      <c r="O14" s="70">
        <v>0</v>
      </c>
      <c r="P14" s="70"/>
      <c r="Q14" s="70"/>
      <c r="R14" s="70"/>
      <c r="S14" s="186">
        <v>0</v>
      </c>
      <c r="T14" s="186"/>
      <c r="U14" s="186"/>
      <c r="V14" s="186"/>
      <c r="W14" s="70">
        <f t="shared" si="0"/>
        <v>0</v>
      </c>
      <c r="X14" s="70"/>
      <c r="Y14" s="70"/>
      <c r="Z14" s="70"/>
    </row>
    <row r="15" spans="1:26" ht="18.95" customHeight="1" x14ac:dyDescent="0.15">
      <c r="A15" s="79"/>
      <c r="B15" s="79"/>
      <c r="C15" s="79" t="s">
        <v>25</v>
      </c>
      <c r="D15" s="79"/>
      <c r="E15" s="79"/>
      <c r="F15" s="79"/>
      <c r="G15" s="79"/>
      <c r="H15" s="79"/>
      <c r="I15" s="79"/>
      <c r="J15" s="79"/>
      <c r="K15" s="70">
        <f>SUM(K12:N14)</f>
        <v>8</v>
      </c>
      <c r="L15" s="70"/>
      <c r="M15" s="70"/>
      <c r="N15" s="70"/>
      <c r="O15" s="70">
        <f>SUM(O12:R14)</f>
        <v>5</v>
      </c>
      <c r="P15" s="70"/>
      <c r="Q15" s="70"/>
      <c r="R15" s="70"/>
      <c r="S15" s="78">
        <f>SUM(S12:V14)</f>
        <v>2</v>
      </c>
      <c r="T15" s="78"/>
      <c r="U15" s="78"/>
      <c r="V15" s="78"/>
      <c r="W15" s="70">
        <f t="shared" si="0"/>
        <v>5</v>
      </c>
      <c r="X15" s="70"/>
      <c r="Y15" s="70"/>
      <c r="Z15" s="70"/>
    </row>
    <row r="16" spans="1:26" ht="18.95" customHeight="1" x14ac:dyDescent="0.15">
      <c r="A16" s="79" t="s">
        <v>1</v>
      </c>
      <c r="B16" s="79"/>
      <c r="C16" s="85" t="s">
        <v>29</v>
      </c>
      <c r="D16" s="86"/>
      <c r="E16" s="86"/>
      <c r="F16" s="87"/>
      <c r="G16" s="82" t="s">
        <v>30</v>
      </c>
      <c r="H16" s="83"/>
      <c r="I16" s="83"/>
      <c r="J16" s="84"/>
      <c r="K16" s="70">
        <v>192</v>
      </c>
      <c r="L16" s="70"/>
      <c r="M16" s="70"/>
      <c r="N16" s="70"/>
      <c r="O16" s="70">
        <v>226</v>
      </c>
      <c r="P16" s="70"/>
      <c r="Q16" s="70"/>
      <c r="R16" s="70"/>
      <c r="S16" s="186">
        <v>154</v>
      </c>
      <c r="T16" s="186"/>
      <c r="U16" s="186"/>
      <c r="V16" s="186"/>
      <c r="W16" s="70">
        <f t="shared" si="0"/>
        <v>190.66666666666666</v>
      </c>
      <c r="X16" s="70"/>
      <c r="Y16" s="70"/>
      <c r="Z16" s="70"/>
    </row>
    <row r="17" spans="1:26" ht="18.95" customHeight="1" x14ac:dyDescent="0.15">
      <c r="A17" s="79"/>
      <c r="B17" s="79"/>
      <c r="C17" s="88"/>
      <c r="D17" s="89"/>
      <c r="E17" s="89"/>
      <c r="F17" s="90"/>
      <c r="G17" s="82" t="s">
        <v>34</v>
      </c>
      <c r="H17" s="83"/>
      <c r="I17" s="83"/>
      <c r="J17" s="84"/>
      <c r="K17" s="70">
        <v>0</v>
      </c>
      <c r="L17" s="70"/>
      <c r="M17" s="70"/>
      <c r="N17" s="70"/>
      <c r="O17" s="70">
        <v>0</v>
      </c>
      <c r="P17" s="70"/>
      <c r="Q17" s="70"/>
      <c r="R17" s="70"/>
      <c r="S17" s="186">
        <v>0</v>
      </c>
      <c r="T17" s="186"/>
      <c r="U17" s="186"/>
      <c r="V17" s="186"/>
      <c r="W17" s="70">
        <f t="shared" si="0"/>
        <v>0</v>
      </c>
      <c r="X17" s="70"/>
      <c r="Y17" s="70"/>
      <c r="Z17" s="70"/>
    </row>
    <row r="18" spans="1:26" ht="18.95" customHeight="1" x14ac:dyDescent="0.15">
      <c r="A18" s="79"/>
      <c r="B18" s="79"/>
      <c r="C18" s="88"/>
      <c r="D18" s="89"/>
      <c r="E18" s="89"/>
      <c r="F18" s="90"/>
      <c r="G18" s="82" t="s">
        <v>39</v>
      </c>
      <c r="H18" s="83"/>
      <c r="I18" s="83"/>
      <c r="J18" s="84"/>
      <c r="K18" s="70">
        <v>410</v>
      </c>
      <c r="L18" s="70"/>
      <c r="M18" s="70"/>
      <c r="N18" s="70"/>
      <c r="O18" s="70">
        <v>428</v>
      </c>
      <c r="P18" s="70"/>
      <c r="Q18" s="70"/>
      <c r="R18" s="70"/>
      <c r="S18" s="186">
        <v>384</v>
      </c>
      <c r="T18" s="186"/>
      <c r="U18" s="186"/>
      <c r="V18" s="186"/>
      <c r="W18" s="70">
        <f t="shared" si="0"/>
        <v>407.33333333333331</v>
      </c>
      <c r="X18" s="70"/>
      <c r="Y18" s="70"/>
      <c r="Z18" s="70"/>
    </row>
    <row r="19" spans="1:26" ht="18.95" customHeight="1" x14ac:dyDescent="0.15">
      <c r="A19" s="79"/>
      <c r="B19" s="79"/>
      <c r="C19" s="88"/>
      <c r="D19" s="89"/>
      <c r="E19" s="89"/>
      <c r="F19" s="90"/>
      <c r="G19" s="82" t="s">
        <v>45</v>
      </c>
      <c r="H19" s="83"/>
      <c r="I19" s="83"/>
      <c r="J19" s="84"/>
      <c r="K19" s="70">
        <v>0</v>
      </c>
      <c r="L19" s="70"/>
      <c r="M19" s="70"/>
      <c r="N19" s="70"/>
      <c r="O19" s="70">
        <v>0</v>
      </c>
      <c r="P19" s="70"/>
      <c r="Q19" s="70"/>
      <c r="R19" s="70"/>
      <c r="S19" s="186">
        <v>0</v>
      </c>
      <c r="T19" s="186"/>
      <c r="U19" s="186"/>
      <c r="V19" s="186"/>
      <c r="W19" s="70">
        <f t="shared" si="0"/>
        <v>0</v>
      </c>
      <c r="X19" s="70"/>
      <c r="Y19" s="70"/>
      <c r="Z19" s="70"/>
    </row>
    <row r="20" spans="1:26" ht="18.95" customHeight="1" x14ac:dyDescent="0.15">
      <c r="A20" s="79"/>
      <c r="B20" s="79"/>
      <c r="C20" s="79" t="s">
        <v>47</v>
      </c>
      <c r="D20" s="79"/>
      <c r="E20" s="79"/>
      <c r="F20" s="79"/>
      <c r="G20" s="79"/>
      <c r="H20" s="79"/>
      <c r="I20" s="79"/>
      <c r="J20" s="79"/>
      <c r="K20" s="70">
        <v>957</v>
      </c>
      <c r="L20" s="70"/>
      <c r="M20" s="70"/>
      <c r="N20" s="70"/>
      <c r="O20" s="70">
        <v>957</v>
      </c>
      <c r="P20" s="70"/>
      <c r="Q20" s="70"/>
      <c r="R20" s="70"/>
      <c r="S20" s="186">
        <v>968</v>
      </c>
      <c r="T20" s="186"/>
      <c r="U20" s="186"/>
      <c r="V20" s="186"/>
      <c r="W20" s="70">
        <f t="shared" si="0"/>
        <v>960.66666666666663</v>
      </c>
      <c r="X20" s="70"/>
      <c r="Y20" s="70"/>
      <c r="Z20" s="70"/>
    </row>
    <row r="21" spans="1:26" ht="18.95" customHeight="1" x14ac:dyDescent="0.15">
      <c r="A21" s="79"/>
      <c r="B21" s="79"/>
      <c r="C21" s="81" t="s">
        <v>62</v>
      </c>
      <c r="D21" s="81"/>
      <c r="E21" s="81"/>
      <c r="F21" s="81"/>
      <c r="G21" s="81"/>
      <c r="H21" s="81"/>
      <c r="I21" s="81"/>
      <c r="J21" s="81"/>
      <c r="K21" s="70">
        <v>6</v>
      </c>
      <c r="L21" s="70"/>
      <c r="M21" s="70"/>
      <c r="N21" s="70"/>
      <c r="O21" s="70">
        <v>4</v>
      </c>
      <c r="P21" s="70"/>
      <c r="Q21" s="70"/>
      <c r="R21" s="70"/>
      <c r="S21" s="186">
        <v>0</v>
      </c>
      <c r="T21" s="186"/>
      <c r="U21" s="186"/>
      <c r="V21" s="186"/>
      <c r="W21" s="70">
        <f t="shared" si="0"/>
        <v>3.3333333333333335</v>
      </c>
      <c r="X21" s="70"/>
      <c r="Y21" s="70"/>
      <c r="Z21" s="70"/>
    </row>
    <row r="22" spans="1:26" ht="18.95" customHeight="1" x14ac:dyDescent="0.15">
      <c r="A22" s="79"/>
      <c r="B22" s="79"/>
      <c r="C22" s="79" t="s">
        <v>50</v>
      </c>
      <c r="D22" s="79"/>
      <c r="E22" s="79"/>
      <c r="F22" s="79"/>
      <c r="G22" s="79"/>
      <c r="H22" s="79"/>
      <c r="I22" s="79"/>
      <c r="J22" s="79"/>
      <c r="K22" s="70">
        <v>1342</v>
      </c>
      <c r="L22" s="70"/>
      <c r="M22" s="70"/>
      <c r="N22" s="70"/>
      <c r="O22" s="70">
        <v>1246</v>
      </c>
      <c r="P22" s="70"/>
      <c r="Q22" s="70"/>
      <c r="R22" s="70"/>
      <c r="S22" s="186">
        <v>1439</v>
      </c>
      <c r="T22" s="186"/>
      <c r="U22" s="186"/>
      <c r="V22" s="186"/>
      <c r="W22" s="70">
        <f t="shared" si="0"/>
        <v>1342.3333333333333</v>
      </c>
      <c r="X22" s="70"/>
      <c r="Y22" s="70"/>
      <c r="Z22" s="70"/>
    </row>
    <row r="23" spans="1:26" ht="18.95" customHeight="1" x14ac:dyDescent="0.15">
      <c r="A23" s="79"/>
      <c r="B23" s="79"/>
      <c r="C23" s="79" t="s">
        <v>54</v>
      </c>
      <c r="D23" s="79"/>
      <c r="E23" s="79"/>
      <c r="F23" s="79"/>
      <c r="G23" s="79"/>
      <c r="H23" s="79"/>
      <c r="I23" s="79"/>
      <c r="J23" s="79"/>
      <c r="K23" s="70">
        <v>71</v>
      </c>
      <c r="L23" s="70"/>
      <c r="M23" s="70"/>
      <c r="N23" s="70"/>
      <c r="O23" s="70">
        <v>87</v>
      </c>
      <c r="P23" s="70"/>
      <c r="Q23" s="70"/>
      <c r="R23" s="70"/>
      <c r="S23" s="186">
        <v>364</v>
      </c>
      <c r="T23" s="186"/>
      <c r="U23" s="186"/>
      <c r="V23" s="186"/>
      <c r="W23" s="70">
        <f t="shared" si="0"/>
        <v>174</v>
      </c>
      <c r="X23" s="70"/>
      <c r="Y23" s="70"/>
      <c r="Z23" s="70"/>
    </row>
    <row r="24" spans="1:26" ht="18.95" customHeight="1" x14ac:dyDescent="0.15">
      <c r="A24" s="79"/>
      <c r="B24" s="79"/>
      <c r="C24" s="79" t="s">
        <v>25</v>
      </c>
      <c r="D24" s="79"/>
      <c r="E24" s="79"/>
      <c r="F24" s="79"/>
      <c r="G24" s="79"/>
      <c r="H24" s="79"/>
      <c r="I24" s="79"/>
      <c r="J24" s="79"/>
      <c r="K24" s="70">
        <f>SUM(K16:N23)</f>
        <v>2978</v>
      </c>
      <c r="L24" s="70"/>
      <c r="M24" s="70"/>
      <c r="N24" s="70"/>
      <c r="O24" s="70">
        <f>SUM(O16:R23)</f>
        <v>2948</v>
      </c>
      <c r="P24" s="70"/>
      <c r="Q24" s="70"/>
      <c r="R24" s="70"/>
      <c r="S24" s="70">
        <f>SUM(S16:V23)</f>
        <v>3309</v>
      </c>
      <c r="T24" s="70"/>
      <c r="U24" s="70"/>
      <c r="V24" s="70"/>
      <c r="W24" s="70">
        <f t="shared" si="0"/>
        <v>3078.3333333333335</v>
      </c>
      <c r="X24" s="70"/>
      <c r="Y24" s="70"/>
      <c r="Z24" s="70"/>
    </row>
    <row r="25" spans="1:26" ht="18.95" customHeight="1" x14ac:dyDescent="0.15"/>
    <row r="26" spans="1:26" ht="18.95" customHeight="1" x14ac:dyDescent="0.15">
      <c r="A26" s="2" t="s">
        <v>72</v>
      </c>
      <c r="D26" s="3"/>
      <c r="E26" s="3"/>
      <c r="F26" s="3"/>
      <c r="G26" s="3"/>
    </row>
    <row r="27" spans="1:26" ht="18.95" customHeight="1" x14ac:dyDescent="0.15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 t="s">
        <v>5</v>
      </c>
      <c r="L27" s="80"/>
      <c r="M27" s="80"/>
      <c r="N27" s="80"/>
      <c r="O27" s="80" t="s">
        <v>15</v>
      </c>
      <c r="P27" s="80"/>
      <c r="Q27" s="80"/>
      <c r="R27" s="80"/>
      <c r="S27" s="80" t="s">
        <v>365</v>
      </c>
      <c r="T27" s="80"/>
      <c r="U27" s="80"/>
      <c r="V27" s="80"/>
      <c r="W27" s="80" t="s">
        <v>500</v>
      </c>
      <c r="X27" s="80"/>
      <c r="Y27" s="80"/>
      <c r="Z27" s="80"/>
    </row>
    <row r="28" spans="1:26" ht="18.95" customHeight="1" x14ac:dyDescent="0.15">
      <c r="A28" s="124" t="s">
        <v>362</v>
      </c>
      <c r="B28" s="124"/>
      <c r="C28" s="124"/>
      <c r="D28" s="124"/>
      <c r="E28" s="124"/>
      <c r="F28" s="124"/>
      <c r="G28" s="124"/>
      <c r="H28" s="124"/>
      <c r="I28" s="124"/>
      <c r="J28" s="124"/>
      <c r="K28" s="70">
        <v>464</v>
      </c>
      <c r="L28" s="70"/>
      <c r="M28" s="70"/>
      <c r="N28" s="70"/>
      <c r="O28" s="70">
        <v>363</v>
      </c>
      <c r="P28" s="70"/>
      <c r="Q28" s="70"/>
      <c r="R28" s="70"/>
      <c r="S28" s="186">
        <v>627</v>
      </c>
      <c r="T28" s="186"/>
      <c r="U28" s="186"/>
      <c r="V28" s="186"/>
      <c r="W28" s="70">
        <f>(K28+O28+S28)/3</f>
        <v>484.66666666666669</v>
      </c>
      <c r="X28" s="70"/>
      <c r="Y28" s="70"/>
      <c r="Z28" s="70"/>
    </row>
    <row r="29" spans="1:26" ht="18.95" customHeight="1" x14ac:dyDescent="0.15"/>
    <row r="30" spans="1:26" ht="18.95" customHeight="1" x14ac:dyDescent="0.15">
      <c r="A30" s="2" t="s">
        <v>216</v>
      </c>
    </row>
    <row r="31" spans="1:26" ht="18.95" customHeight="1" x14ac:dyDescent="0.15">
      <c r="A31" s="64" t="s">
        <v>80</v>
      </c>
      <c r="B31" s="65"/>
      <c r="C31" s="65"/>
      <c r="D31" s="66"/>
      <c r="E31" s="64" t="s">
        <v>78</v>
      </c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6"/>
      <c r="W31" s="64" t="s">
        <v>84</v>
      </c>
      <c r="X31" s="65"/>
      <c r="Y31" s="65"/>
      <c r="Z31" s="66"/>
    </row>
    <row r="32" spans="1:26" ht="18.95" customHeight="1" x14ac:dyDescent="0.15">
      <c r="A32" s="117" t="s">
        <v>5</v>
      </c>
      <c r="B32" s="117"/>
      <c r="C32" s="117"/>
      <c r="D32" s="117"/>
      <c r="E32" s="187" t="s">
        <v>363</v>
      </c>
      <c r="F32" s="188"/>
      <c r="G32" s="188"/>
      <c r="H32" s="188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9"/>
      <c r="W32" s="190">
        <v>138</v>
      </c>
      <c r="X32" s="190"/>
      <c r="Y32" s="190"/>
      <c r="Z32" s="190"/>
    </row>
    <row r="33" spans="1:26" ht="18.95" customHeight="1" x14ac:dyDescent="0.15">
      <c r="A33" s="117" t="s">
        <v>5</v>
      </c>
      <c r="B33" s="117"/>
      <c r="C33" s="117"/>
      <c r="D33" s="117"/>
      <c r="E33" s="187" t="s">
        <v>364</v>
      </c>
      <c r="F33" s="188"/>
      <c r="G33" s="188"/>
      <c r="H33" s="188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9"/>
      <c r="W33" s="190">
        <v>1144</v>
      </c>
      <c r="X33" s="190"/>
      <c r="Y33" s="190"/>
      <c r="Z33" s="190"/>
    </row>
    <row r="34" spans="1:26" ht="18.95" customHeight="1" x14ac:dyDescent="0.15">
      <c r="A34" s="117" t="s">
        <v>15</v>
      </c>
      <c r="B34" s="117"/>
      <c r="C34" s="117"/>
      <c r="D34" s="117"/>
      <c r="E34" s="187" t="s">
        <v>364</v>
      </c>
      <c r="F34" s="188"/>
      <c r="G34" s="188"/>
      <c r="H34" s="188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9"/>
      <c r="W34" s="190">
        <v>1144</v>
      </c>
      <c r="X34" s="190"/>
      <c r="Y34" s="190"/>
      <c r="Z34" s="190"/>
    </row>
    <row r="35" spans="1:26" ht="18.95" customHeight="1" x14ac:dyDescent="0.15">
      <c r="A35" s="191" t="s">
        <v>365</v>
      </c>
      <c r="B35" s="191"/>
      <c r="C35" s="191"/>
      <c r="D35" s="191"/>
      <c r="E35" s="192" t="s">
        <v>364</v>
      </c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4"/>
      <c r="W35" s="195">
        <v>1401</v>
      </c>
      <c r="X35" s="195"/>
      <c r="Y35" s="195"/>
      <c r="Z35" s="195"/>
    </row>
    <row r="36" spans="1:26" ht="18.95" customHeight="1" x14ac:dyDescent="0.15"/>
    <row r="37" spans="1:26" ht="18.95" customHeight="1" x14ac:dyDescent="0.15">
      <c r="A37" s="2" t="s">
        <v>242</v>
      </c>
    </row>
    <row r="38" spans="1:26" ht="18.95" customHeight="1" x14ac:dyDescent="0.15">
      <c r="A38" s="64" t="s">
        <v>80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6"/>
    </row>
    <row r="39" spans="1:26" ht="18.95" customHeight="1" x14ac:dyDescent="0.15">
      <c r="A39" s="117" t="s">
        <v>161</v>
      </c>
      <c r="B39" s="117"/>
      <c r="C39" s="117"/>
      <c r="D39" s="117"/>
      <c r="E39" s="118" t="s">
        <v>464</v>
      </c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19"/>
      <c r="Q39" s="119"/>
      <c r="R39" s="119"/>
      <c r="S39" s="119"/>
      <c r="T39" s="119"/>
      <c r="U39" s="119"/>
      <c r="V39" s="119"/>
      <c r="W39" s="119"/>
      <c r="X39" s="119"/>
      <c r="Y39" s="119"/>
      <c r="Z39" s="120"/>
    </row>
    <row r="40" spans="1:26" ht="18.95" customHeight="1" x14ac:dyDescent="0.15">
      <c r="A40" s="196"/>
      <c r="B40" s="197"/>
      <c r="C40" s="197"/>
      <c r="D40" s="198"/>
      <c r="E40" s="118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20"/>
    </row>
    <row r="41" spans="1:26" ht="18.95" customHeight="1" x14ac:dyDescent="0.15">
      <c r="A41" s="117"/>
      <c r="B41" s="117"/>
      <c r="C41" s="117"/>
      <c r="D41" s="117"/>
      <c r="E41" s="118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19"/>
      <c r="Q41" s="119"/>
      <c r="R41" s="119"/>
      <c r="S41" s="119"/>
      <c r="T41" s="119"/>
      <c r="U41" s="119"/>
      <c r="V41" s="119"/>
      <c r="W41" s="119"/>
      <c r="X41" s="119"/>
      <c r="Y41" s="119"/>
      <c r="Z41" s="120"/>
    </row>
  </sheetData>
  <mergeCells count="121">
    <mergeCell ref="A40:D40"/>
    <mergeCell ref="E40:Z40"/>
    <mergeCell ref="A41:D41"/>
    <mergeCell ref="E41:Z41"/>
    <mergeCell ref="A12:B15"/>
    <mergeCell ref="C16:F19"/>
    <mergeCell ref="A39:D39"/>
    <mergeCell ref="E39:Z39"/>
    <mergeCell ref="S24:V24"/>
    <mergeCell ref="W24:Z24"/>
    <mergeCell ref="A27:J27"/>
    <mergeCell ref="K27:N27"/>
    <mergeCell ref="O27:R27"/>
    <mergeCell ref="S27:V27"/>
    <mergeCell ref="W27:Z27"/>
    <mergeCell ref="C22:J22"/>
    <mergeCell ref="K22:N22"/>
    <mergeCell ref="O22:R22"/>
    <mergeCell ref="S22:V22"/>
    <mergeCell ref="W22:Z22"/>
    <mergeCell ref="C23:J23"/>
    <mergeCell ref="A16:B24"/>
    <mergeCell ref="A34:D34"/>
    <mergeCell ref="E34:V34"/>
    <mergeCell ref="W34:Z34"/>
    <mergeCell ref="A35:D35"/>
    <mergeCell ref="E35:V35"/>
    <mergeCell ref="W35:Z35"/>
    <mergeCell ref="A38:D38"/>
    <mergeCell ref="E38:Z38"/>
    <mergeCell ref="A28:J28"/>
    <mergeCell ref="K28:N28"/>
    <mergeCell ref="O28:R28"/>
    <mergeCell ref="S28:V28"/>
    <mergeCell ref="W28:Z28"/>
    <mergeCell ref="A31:D31"/>
    <mergeCell ref="E31:V31"/>
    <mergeCell ref="W31:Z31"/>
    <mergeCell ref="A32:D32"/>
    <mergeCell ref="E32:V32"/>
    <mergeCell ref="W32:Z32"/>
    <mergeCell ref="E33:V33"/>
    <mergeCell ref="W33:Z33"/>
    <mergeCell ref="C24:J24"/>
    <mergeCell ref="K24:N24"/>
    <mergeCell ref="O24:R24"/>
    <mergeCell ref="A33:D33"/>
    <mergeCell ref="K23:N23"/>
    <mergeCell ref="O23:R23"/>
    <mergeCell ref="S23:V23"/>
    <mergeCell ref="W23:Z23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G18:J18"/>
    <mergeCell ref="K18:N18"/>
    <mergeCell ref="O18:R18"/>
    <mergeCell ref="S18:V18"/>
    <mergeCell ref="W18:Z18"/>
    <mergeCell ref="G19:J19"/>
    <mergeCell ref="K19:N19"/>
    <mergeCell ref="O19:R19"/>
    <mergeCell ref="S19:V19"/>
    <mergeCell ref="W19:Z19"/>
    <mergeCell ref="G16:J16"/>
    <mergeCell ref="K16:N16"/>
    <mergeCell ref="O16:R16"/>
    <mergeCell ref="S16:V16"/>
    <mergeCell ref="W16:Z16"/>
    <mergeCell ref="G17:J17"/>
    <mergeCell ref="K17:N17"/>
    <mergeCell ref="O17:R17"/>
    <mergeCell ref="S17:V17"/>
    <mergeCell ref="W17:Z17"/>
    <mergeCell ref="C14:J14"/>
    <mergeCell ref="K14:N14"/>
    <mergeCell ref="O14:R14"/>
    <mergeCell ref="S14:V14"/>
    <mergeCell ref="W14:Z14"/>
    <mergeCell ref="C15:J15"/>
    <mergeCell ref="K15:N15"/>
    <mergeCell ref="O15:R15"/>
    <mergeCell ref="S15:V15"/>
    <mergeCell ref="W15:Z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A7:D7"/>
    <mergeCell ref="E7:N7"/>
    <mergeCell ref="A8:D8"/>
    <mergeCell ref="E8:N8"/>
    <mergeCell ref="A11:J11"/>
    <mergeCell ref="K11:N11"/>
    <mergeCell ref="O11:R11"/>
    <mergeCell ref="S11:V11"/>
    <mergeCell ref="W11:Z11"/>
    <mergeCell ref="P2:Z8"/>
    <mergeCell ref="A2:D2"/>
    <mergeCell ref="F2:N2"/>
    <mergeCell ref="A3:D3"/>
    <mergeCell ref="E3:N3"/>
    <mergeCell ref="A4:D4"/>
    <mergeCell ref="E4:N4"/>
    <mergeCell ref="A5:D5"/>
    <mergeCell ref="E5:N5"/>
    <mergeCell ref="A6:D6"/>
    <mergeCell ref="E6:N6"/>
  </mergeCells>
  <phoneticPr fontId="6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Z74"/>
  <sheetViews>
    <sheetView tabSelected="1" workbookViewId="0">
      <selection activeCell="AA17" sqref="AA17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67</v>
      </c>
      <c r="B1" s="3"/>
      <c r="C1" s="3"/>
      <c r="O1" s="7"/>
    </row>
    <row r="2" spans="1:26" ht="18.95" customHeight="1" x14ac:dyDescent="0.15">
      <c r="A2" s="64" t="s">
        <v>0</v>
      </c>
      <c r="B2" s="65"/>
      <c r="C2" s="65"/>
      <c r="D2" s="66"/>
      <c r="E2" s="58" t="s">
        <v>726</v>
      </c>
      <c r="F2" s="91" t="str">
        <f>別紙!B3</f>
        <v>役場庁舎</v>
      </c>
      <c r="G2" s="92"/>
      <c r="H2" s="92"/>
      <c r="I2" s="92"/>
      <c r="J2" s="92"/>
      <c r="K2" s="92"/>
      <c r="L2" s="92"/>
      <c r="M2" s="92"/>
      <c r="N2" s="93"/>
      <c r="O2" s="7"/>
      <c r="P2" s="95" t="s">
        <v>16</v>
      </c>
      <c r="Q2" s="95"/>
      <c r="R2" s="95"/>
      <c r="S2" s="95"/>
      <c r="T2" s="95"/>
      <c r="U2" s="95"/>
      <c r="V2" s="95"/>
      <c r="W2" s="95"/>
      <c r="X2" s="95"/>
      <c r="Y2" s="95"/>
      <c r="Z2" s="95"/>
    </row>
    <row r="3" spans="1:26" ht="18.95" customHeight="1" x14ac:dyDescent="0.15">
      <c r="A3" s="64" t="s">
        <v>65</v>
      </c>
      <c r="B3" s="65"/>
      <c r="C3" s="65"/>
      <c r="D3" s="66"/>
      <c r="E3" s="96" t="str">
        <f>別紙!C3</f>
        <v>新光200番地</v>
      </c>
      <c r="F3" s="92"/>
      <c r="G3" s="92"/>
      <c r="H3" s="92"/>
      <c r="I3" s="92"/>
      <c r="J3" s="92"/>
      <c r="K3" s="92"/>
      <c r="L3" s="92"/>
      <c r="M3" s="92"/>
      <c r="N3" s="93"/>
      <c r="O3" s="7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</row>
    <row r="4" spans="1:26" ht="18.95" customHeight="1" x14ac:dyDescent="0.15">
      <c r="A4" s="80" t="s">
        <v>129</v>
      </c>
      <c r="B4" s="80"/>
      <c r="C4" s="80"/>
      <c r="D4" s="80"/>
      <c r="E4" s="96" t="str">
        <f>別紙!D3</f>
        <v>鉄筋コンクリート</v>
      </c>
      <c r="F4" s="92"/>
      <c r="G4" s="92"/>
      <c r="H4" s="92"/>
      <c r="I4" s="92"/>
      <c r="J4" s="92"/>
      <c r="K4" s="92"/>
      <c r="L4" s="92"/>
      <c r="M4" s="92"/>
      <c r="N4" s="93"/>
      <c r="O4" s="7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</row>
    <row r="5" spans="1:26" ht="18.95" customHeight="1" x14ac:dyDescent="0.15">
      <c r="A5" s="80" t="s">
        <v>43</v>
      </c>
      <c r="B5" s="80"/>
      <c r="C5" s="80"/>
      <c r="D5" s="80"/>
      <c r="E5" s="97">
        <f>別紙!E3</f>
        <v>3605.59</v>
      </c>
      <c r="F5" s="98"/>
      <c r="G5" s="98"/>
      <c r="H5" s="98"/>
      <c r="I5" s="98"/>
      <c r="J5" s="98"/>
      <c r="K5" s="98"/>
      <c r="L5" s="98"/>
      <c r="M5" s="98"/>
      <c r="N5" s="99"/>
      <c r="O5" s="7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</row>
    <row r="6" spans="1:26" ht="18.95" customHeight="1" x14ac:dyDescent="0.15">
      <c r="A6" s="80" t="s">
        <v>13</v>
      </c>
      <c r="B6" s="80"/>
      <c r="C6" s="80"/>
      <c r="D6" s="80"/>
      <c r="E6" s="100">
        <f>別紙!F3</f>
        <v>30634</v>
      </c>
      <c r="F6" s="101"/>
      <c r="G6" s="101"/>
      <c r="H6" s="101"/>
      <c r="I6" s="101"/>
      <c r="J6" s="101"/>
      <c r="K6" s="101"/>
      <c r="L6" s="101"/>
      <c r="M6" s="101"/>
      <c r="N6" s="102"/>
      <c r="O6" s="7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</row>
    <row r="7" spans="1:26" ht="18.95" customHeight="1" x14ac:dyDescent="0.15">
      <c r="A7" s="80" t="s">
        <v>4</v>
      </c>
      <c r="B7" s="80"/>
      <c r="C7" s="80"/>
      <c r="D7" s="80"/>
      <c r="E7" s="96" t="str">
        <f>別紙!G3</f>
        <v>総務課</v>
      </c>
      <c r="F7" s="92"/>
      <c r="G7" s="92"/>
      <c r="H7" s="92"/>
      <c r="I7" s="92"/>
      <c r="J7" s="92"/>
      <c r="K7" s="92"/>
      <c r="L7" s="92"/>
      <c r="M7" s="92"/>
      <c r="N7" s="93"/>
      <c r="O7" s="7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</row>
    <row r="8" spans="1:26" ht="18.95" customHeight="1" x14ac:dyDescent="0.15">
      <c r="A8" s="64" t="s">
        <v>8</v>
      </c>
      <c r="B8" s="65"/>
      <c r="C8" s="65"/>
      <c r="D8" s="66"/>
      <c r="E8" s="96" t="str">
        <f>別紙!H3</f>
        <v>直営</v>
      </c>
      <c r="F8" s="92"/>
      <c r="G8" s="92"/>
      <c r="H8" s="92"/>
      <c r="I8" s="92"/>
      <c r="J8" s="92"/>
      <c r="K8" s="92"/>
      <c r="L8" s="92"/>
      <c r="M8" s="92"/>
      <c r="N8" s="93"/>
      <c r="O8" s="7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</row>
    <row r="9" spans="1:26" ht="18.95" customHeight="1" x14ac:dyDescent="0.15"/>
    <row r="10" spans="1:26" ht="18.95" customHeight="1" x14ac:dyDescent="0.15">
      <c r="A10" s="2" t="s">
        <v>70</v>
      </c>
      <c r="D10" s="3"/>
      <c r="E10" s="3"/>
      <c r="F10" s="3"/>
      <c r="G10" s="3"/>
      <c r="K10" s="3"/>
      <c r="O10" s="3"/>
      <c r="S10" s="3"/>
      <c r="W10" s="3"/>
      <c r="Z10" s="8" t="s">
        <v>57</v>
      </c>
    </row>
    <row r="11" spans="1:26" ht="18.95" customHeight="1" x14ac:dyDescent="0.15">
      <c r="A11" s="80"/>
      <c r="B11" s="80"/>
      <c r="C11" s="80"/>
      <c r="D11" s="80"/>
      <c r="E11" s="80"/>
      <c r="F11" s="80"/>
      <c r="G11" s="80"/>
      <c r="H11" s="80"/>
      <c r="I11" s="80"/>
      <c r="J11" s="80"/>
      <c r="K11" s="80" t="s">
        <v>5</v>
      </c>
      <c r="L11" s="80"/>
      <c r="M11" s="80"/>
      <c r="N11" s="80"/>
      <c r="O11" s="80" t="s">
        <v>15</v>
      </c>
      <c r="P11" s="80"/>
      <c r="Q11" s="80"/>
      <c r="R11" s="80"/>
      <c r="S11" s="80" t="s">
        <v>365</v>
      </c>
      <c r="T11" s="80"/>
      <c r="U11" s="80"/>
      <c r="V11" s="80"/>
      <c r="W11" s="80" t="s">
        <v>500</v>
      </c>
      <c r="X11" s="80"/>
      <c r="Y11" s="80"/>
      <c r="Z11" s="80"/>
    </row>
    <row r="12" spans="1:26" ht="18.95" customHeight="1" x14ac:dyDescent="0.15">
      <c r="A12" s="94" t="s">
        <v>10</v>
      </c>
      <c r="B12" s="94"/>
      <c r="C12" s="94" t="s">
        <v>18</v>
      </c>
      <c r="D12" s="94"/>
      <c r="E12" s="94"/>
      <c r="F12" s="94"/>
      <c r="G12" s="94"/>
      <c r="H12" s="94"/>
      <c r="I12" s="94"/>
      <c r="J12" s="94"/>
      <c r="K12" s="70">
        <v>0</v>
      </c>
      <c r="L12" s="70"/>
      <c r="M12" s="70"/>
      <c r="N12" s="70"/>
      <c r="O12" s="70">
        <v>0</v>
      </c>
      <c r="P12" s="70"/>
      <c r="Q12" s="70"/>
      <c r="R12" s="70"/>
      <c r="S12" s="70">
        <v>0</v>
      </c>
      <c r="T12" s="70"/>
      <c r="U12" s="70"/>
      <c r="V12" s="70"/>
      <c r="W12" s="70">
        <f t="shared" ref="W12:W24" si="0">(K12+O12+S12)/3</f>
        <v>0</v>
      </c>
      <c r="X12" s="70"/>
      <c r="Y12" s="70"/>
      <c r="Z12" s="70"/>
    </row>
    <row r="13" spans="1:26" ht="18.95" customHeight="1" x14ac:dyDescent="0.15">
      <c r="A13" s="79"/>
      <c r="B13" s="79"/>
      <c r="C13" s="79" t="s">
        <v>20</v>
      </c>
      <c r="D13" s="79"/>
      <c r="E13" s="79"/>
      <c r="F13" s="79"/>
      <c r="G13" s="79"/>
      <c r="H13" s="79"/>
      <c r="I13" s="79"/>
      <c r="J13" s="79"/>
      <c r="K13" s="70">
        <v>0</v>
      </c>
      <c r="L13" s="70"/>
      <c r="M13" s="70"/>
      <c r="N13" s="70"/>
      <c r="O13" s="70">
        <v>0</v>
      </c>
      <c r="P13" s="70"/>
      <c r="Q13" s="70"/>
      <c r="R13" s="70"/>
      <c r="S13" s="70">
        <v>0</v>
      </c>
      <c r="T13" s="70"/>
      <c r="U13" s="70"/>
      <c r="V13" s="70"/>
      <c r="W13" s="70">
        <f t="shared" si="0"/>
        <v>0</v>
      </c>
      <c r="X13" s="70"/>
      <c r="Y13" s="70"/>
      <c r="Z13" s="70"/>
    </row>
    <row r="14" spans="1:26" ht="18.95" customHeight="1" x14ac:dyDescent="0.15">
      <c r="A14" s="79"/>
      <c r="B14" s="79"/>
      <c r="C14" s="79" t="s">
        <v>6</v>
      </c>
      <c r="D14" s="79"/>
      <c r="E14" s="79"/>
      <c r="F14" s="79"/>
      <c r="G14" s="79"/>
      <c r="H14" s="79"/>
      <c r="I14" s="79"/>
      <c r="J14" s="79"/>
      <c r="K14" s="70">
        <v>0</v>
      </c>
      <c r="L14" s="70"/>
      <c r="M14" s="70"/>
      <c r="N14" s="70"/>
      <c r="O14" s="70">
        <v>0</v>
      </c>
      <c r="P14" s="70"/>
      <c r="Q14" s="70"/>
      <c r="R14" s="70"/>
      <c r="S14" s="70">
        <v>22500</v>
      </c>
      <c r="T14" s="70"/>
      <c r="U14" s="70"/>
      <c r="V14" s="70"/>
      <c r="W14" s="70">
        <f t="shared" si="0"/>
        <v>7500</v>
      </c>
      <c r="X14" s="70"/>
      <c r="Y14" s="70"/>
      <c r="Z14" s="70"/>
    </row>
    <row r="15" spans="1:26" ht="18.95" customHeight="1" x14ac:dyDescent="0.15">
      <c r="A15" s="79"/>
      <c r="B15" s="79"/>
      <c r="C15" s="79" t="s">
        <v>25</v>
      </c>
      <c r="D15" s="79"/>
      <c r="E15" s="79"/>
      <c r="F15" s="79"/>
      <c r="G15" s="79"/>
      <c r="H15" s="79"/>
      <c r="I15" s="79"/>
      <c r="J15" s="79"/>
      <c r="K15" s="70">
        <f>SUM(K12:N14)</f>
        <v>0</v>
      </c>
      <c r="L15" s="70"/>
      <c r="M15" s="70"/>
      <c r="N15" s="70"/>
      <c r="O15" s="70">
        <f>SUM(O12:R14)</f>
        <v>0</v>
      </c>
      <c r="P15" s="70"/>
      <c r="Q15" s="70"/>
      <c r="R15" s="70"/>
      <c r="S15" s="70">
        <f>SUM(S12:V14)</f>
        <v>22500</v>
      </c>
      <c r="T15" s="70"/>
      <c r="U15" s="70"/>
      <c r="V15" s="70"/>
      <c r="W15" s="70">
        <f t="shared" si="0"/>
        <v>7500</v>
      </c>
      <c r="X15" s="70"/>
      <c r="Y15" s="70"/>
      <c r="Z15" s="70"/>
    </row>
    <row r="16" spans="1:26" ht="18.95" customHeight="1" x14ac:dyDescent="0.15">
      <c r="A16" s="79" t="s">
        <v>1</v>
      </c>
      <c r="B16" s="79"/>
      <c r="C16" s="85" t="s">
        <v>29</v>
      </c>
      <c r="D16" s="86"/>
      <c r="E16" s="86"/>
      <c r="F16" s="87"/>
      <c r="G16" s="82" t="s">
        <v>30</v>
      </c>
      <c r="H16" s="83"/>
      <c r="I16" s="83"/>
      <c r="J16" s="84"/>
      <c r="K16" s="70">
        <v>3396</v>
      </c>
      <c r="L16" s="70"/>
      <c r="M16" s="70"/>
      <c r="N16" s="70"/>
      <c r="O16" s="70">
        <v>4518</v>
      </c>
      <c r="P16" s="70"/>
      <c r="Q16" s="70"/>
      <c r="R16" s="70"/>
      <c r="S16" s="70">
        <v>5060</v>
      </c>
      <c r="T16" s="70"/>
      <c r="U16" s="70"/>
      <c r="V16" s="70"/>
      <c r="W16" s="70">
        <f t="shared" si="0"/>
        <v>4324.666666666667</v>
      </c>
      <c r="X16" s="70"/>
      <c r="Y16" s="70"/>
      <c r="Z16" s="70"/>
    </row>
    <row r="17" spans="1:26" ht="18.95" customHeight="1" x14ac:dyDescent="0.15">
      <c r="A17" s="79"/>
      <c r="B17" s="79"/>
      <c r="C17" s="88"/>
      <c r="D17" s="89"/>
      <c r="E17" s="89"/>
      <c r="F17" s="90"/>
      <c r="G17" s="82" t="s">
        <v>34</v>
      </c>
      <c r="H17" s="83"/>
      <c r="I17" s="83"/>
      <c r="J17" s="84"/>
      <c r="K17" s="70">
        <v>0</v>
      </c>
      <c r="L17" s="70"/>
      <c r="M17" s="70"/>
      <c r="N17" s="70"/>
      <c r="O17" s="70">
        <v>0</v>
      </c>
      <c r="P17" s="70"/>
      <c r="Q17" s="70"/>
      <c r="R17" s="70"/>
      <c r="S17" s="70">
        <v>0</v>
      </c>
      <c r="T17" s="70"/>
      <c r="U17" s="70"/>
      <c r="V17" s="70"/>
      <c r="W17" s="70">
        <f t="shared" si="0"/>
        <v>0</v>
      </c>
      <c r="X17" s="70"/>
      <c r="Y17" s="70"/>
      <c r="Z17" s="70"/>
    </row>
    <row r="18" spans="1:26" ht="18.95" customHeight="1" x14ac:dyDescent="0.15">
      <c r="A18" s="79"/>
      <c r="B18" s="79"/>
      <c r="C18" s="88"/>
      <c r="D18" s="89"/>
      <c r="E18" s="89"/>
      <c r="F18" s="90"/>
      <c r="G18" s="82" t="s">
        <v>39</v>
      </c>
      <c r="H18" s="83"/>
      <c r="I18" s="83"/>
      <c r="J18" s="84"/>
      <c r="K18" s="70">
        <v>493</v>
      </c>
      <c r="L18" s="70"/>
      <c r="M18" s="70"/>
      <c r="N18" s="70"/>
      <c r="O18" s="70">
        <v>507</v>
      </c>
      <c r="P18" s="70"/>
      <c r="Q18" s="70"/>
      <c r="R18" s="70"/>
      <c r="S18" s="70">
        <v>491</v>
      </c>
      <c r="T18" s="70"/>
      <c r="U18" s="70"/>
      <c r="V18" s="70"/>
      <c r="W18" s="70">
        <f t="shared" si="0"/>
        <v>497</v>
      </c>
      <c r="X18" s="70"/>
      <c r="Y18" s="70"/>
      <c r="Z18" s="70"/>
    </row>
    <row r="19" spans="1:26" ht="18.95" customHeight="1" x14ac:dyDescent="0.15">
      <c r="A19" s="79"/>
      <c r="B19" s="79"/>
      <c r="C19" s="88"/>
      <c r="D19" s="89"/>
      <c r="E19" s="89"/>
      <c r="F19" s="90"/>
      <c r="G19" s="82" t="s">
        <v>45</v>
      </c>
      <c r="H19" s="83"/>
      <c r="I19" s="83"/>
      <c r="J19" s="84"/>
      <c r="K19" s="70">
        <v>0</v>
      </c>
      <c r="L19" s="70"/>
      <c r="M19" s="70"/>
      <c r="N19" s="70"/>
      <c r="O19" s="70">
        <v>0</v>
      </c>
      <c r="P19" s="70"/>
      <c r="Q19" s="70"/>
      <c r="R19" s="70"/>
      <c r="S19" s="70">
        <v>0</v>
      </c>
      <c r="T19" s="70"/>
      <c r="U19" s="70"/>
      <c r="V19" s="70"/>
      <c r="W19" s="70">
        <f t="shared" si="0"/>
        <v>0</v>
      </c>
      <c r="X19" s="70"/>
      <c r="Y19" s="70"/>
      <c r="Z19" s="70"/>
    </row>
    <row r="20" spans="1:26" ht="18.95" customHeight="1" x14ac:dyDescent="0.15">
      <c r="A20" s="79"/>
      <c r="B20" s="79"/>
      <c r="C20" s="79" t="s">
        <v>47</v>
      </c>
      <c r="D20" s="79"/>
      <c r="E20" s="79"/>
      <c r="F20" s="79"/>
      <c r="G20" s="79"/>
      <c r="H20" s="79"/>
      <c r="I20" s="79"/>
      <c r="J20" s="79"/>
      <c r="K20" s="70">
        <v>6680</v>
      </c>
      <c r="L20" s="70"/>
      <c r="M20" s="70"/>
      <c r="N20" s="70"/>
      <c r="O20" s="70">
        <v>6542</v>
      </c>
      <c r="P20" s="70"/>
      <c r="Q20" s="70"/>
      <c r="R20" s="70"/>
      <c r="S20" s="70">
        <v>8274</v>
      </c>
      <c r="T20" s="70"/>
      <c r="U20" s="70"/>
      <c r="V20" s="70"/>
      <c r="W20" s="70">
        <f t="shared" si="0"/>
        <v>7165.333333333333</v>
      </c>
      <c r="X20" s="70"/>
      <c r="Y20" s="70"/>
      <c r="Z20" s="70"/>
    </row>
    <row r="21" spans="1:26" ht="18.95" customHeight="1" x14ac:dyDescent="0.15">
      <c r="A21" s="79"/>
      <c r="B21" s="79"/>
      <c r="C21" s="81" t="s">
        <v>62</v>
      </c>
      <c r="D21" s="81"/>
      <c r="E21" s="81"/>
      <c r="F21" s="81"/>
      <c r="G21" s="81"/>
      <c r="H21" s="81"/>
      <c r="I21" s="81"/>
      <c r="J21" s="81"/>
      <c r="K21" s="70">
        <v>0</v>
      </c>
      <c r="L21" s="70"/>
      <c r="M21" s="70"/>
      <c r="N21" s="70"/>
      <c r="O21" s="70">
        <v>0</v>
      </c>
      <c r="P21" s="70"/>
      <c r="Q21" s="70"/>
      <c r="R21" s="70"/>
      <c r="S21" s="70">
        <v>0</v>
      </c>
      <c r="T21" s="70"/>
      <c r="U21" s="70"/>
      <c r="V21" s="70"/>
      <c r="W21" s="70">
        <f t="shared" si="0"/>
        <v>0</v>
      </c>
      <c r="X21" s="70"/>
      <c r="Y21" s="70"/>
      <c r="Z21" s="70"/>
    </row>
    <row r="22" spans="1:26" ht="18.95" customHeight="1" x14ac:dyDescent="0.15">
      <c r="A22" s="79"/>
      <c r="B22" s="79"/>
      <c r="C22" s="79" t="s">
        <v>50</v>
      </c>
      <c r="D22" s="79"/>
      <c r="E22" s="79"/>
      <c r="F22" s="79"/>
      <c r="G22" s="79"/>
      <c r="H22" s="79"/>
      <c r="I22" s="79"/>
      <c r="J22" s="79"/>
      <c r="K22" s="70">
        <v>1864</v>
      </c>
      <c r="L22" s="70"/>
      <c r="M22" s="70"/>
      <c r="N22" s="70"/>
      <c r="O22" s="70">
        <v>941</v>
      </c>
      <c r="P22" s="70"/>
      <c r="Q22" s="70"/>
      <c r="R22" s="70"/>
      <c r="S22" s="70">
        <v>745</v>
      </c>
      <c r="T22" s="70"/>
      <c r="U22" s="70"/>
      <c r="V22" s="70"/>
      <c r="W22" s="70">
        <f t="shared" si="0"/>
        <v>1183.3333333333333</v>
      </c>
      <c r="X22" s="70"/>
      <c r="Y22" s="70"/>
      <c r="Z22" s="70"/>
    </row>
    <row r="23" spans="1:26" ht="18.95" customHeight="1" x14ac:dyDescent="0.15">
      <c r="A23" s="79"/>
      <c r="B23" s="79"/>
      <c r="C23" s="79" t="s">
        <v>54</v>
      </c>
      <c r="D23" s="79"/>
      <c r="E23" s="79"/>
      <c r="F23" s="79"/>
      <c r="G23" s="79"/>
      <c r="H23" s="79"/>
      <c r="I23" s="79"/>
      <c r="J23" s="79"/>
      <c r="K23" s="70">
        <f>232+2852</f>
        <v>3084</v>
      </c>
      <c r="L23" s="70"/>
      <c r="M23" s="70"/>
      <c r="N23" s="70"/>
      <c r="O23" s="70">
        <f>207+3608+12912</f>
        <v>16727</v>
      </c>
      <c r="P23" s="70"/>
      <c r="Q23" s="70"/>
      <c r="R23" s="70"/>
      <c r="S23" s="70">
        <f>312+3504+25080</f>
        <v>28896</v>
      </c>
      <c r="T23" s="70"/>
      <c r="U23" s="70"/>
      <c r="V23" s="70"/>
      <c r="W23" s="70">
        <f t="shared" si="0"/>
        <v>16235.666666666666</v>
      </c>
      <c r="X23" s="70"/>
      <c r="Y23" s="70"/>
      <c r="Z23" s="70"/>
    </row>
    <row r="24" spans="1:26" ht="18.95" customHeight="1" x14ac:dyDescent="0.15">
      <c r="A24" s="79"/>
      <c r="B24" s="79"/>
      <c r="C24" s="79" t="s">
        <v>25</v>
      </c>
      <c r="D24" s="79"/>
      <c r="E24" s="79"/>
      <c r="F24" s="79"/>
      <c r="G24" s="79"/>
      <c r="H24" s="79"/>
      <c r="I24" s="79"/>
      <c r="J24" s="79"/>
      <c r="K24" s="70">
        <f>SUM(K16:N23)</f>
        <v>15517</v>
      </c>
      <c r="L24" s="70"/>
      <c r="M24" s="70"/>
      <c r="N24" s="70"/>
      <c r="O24" s="70">
        <f>SUM(O16:R23)</f>
        <v>29235</v>
      </c>
      <c r="P24" s="70"/>
      <c r="Q24" s="70"/>
      <c r="R24" s="70"/>
      <c r="S24" s="70">
        <f>SUM(S16:V23)</f>
        <v>43466</v>
      </c>
      <c r="T24" s="70"/>
      <c r="U24" s="70"/>
      <c r="V24" s="70"/>
      <c r="W24" s="70">
        <f t="shared" si="0"/>
        <v>29406</v>
      </c>
      <c r="X24" s="70"/>
      <c r="Y24" s="70"/>
      <c r="Z24" s="70"/>
    </row>
    <row r="25" spans="1:26" ht="18.95" customHeight="1" x14ac:dyDescent="0.15"/>
    <row r="26" spans="1:26" ht="18.95" customHeight="1" x14ac:dyDescent="0.15">
      <c r="A26" s="2" t="s">
        <v>72</v>
      </c>
      <c r="D26" s="3"/>
      <c r="E26" s="3"/>
      <c r="F26" s="3"/>
      <c r="G26" s="3"/>
    </row>
    <row r="27" spans="1:26" ht="18.95" customHeight="1" x14ac:dyDescent="0.15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 t="s">
        <v>5</v>
      </c>
      <c r="L27" s="80"/>
      <c r="M27" s="80"/>
      <c r="N27" s="80"/>
      <c r="O27" s="80" t="s">
        <v>15</v>
      </c>
      <c r="P27" s="80"/>
      <c r="Q27" s="80"/>
      <c r="R27" s="80"/>
      <c r="S27" s="80" t="s">
        <v>365</v>
      </c>
      <c r="T27" s="80"/>
      <c r="U27" s="80"/>
      <c r="V27" s="80"/>
      <c r="W27" s="80" t="s">
        <v>500</v>
      </c>
      <c r="X27" s="80"/>
      <c r="Y27" s="80"/>
      <c r="Z27" s="80"/>
    </row>
    <row r="28" spans="1:26" ht="18.95" customHeight="1" x14ac:dyDescent="0.15">
      <c r="A28" s="137"/>
      <c r="B28" s="137"/>
      <c r="C28" s="137"/>
      <c r="D28" s="137"/>
      <c r="E28" s="137"/>
      <c r="F28" s="137"/>
      <c r="G28" s="137"/>
      <c r="H28" s="137"/>
      <c r="I28" s="137"/>
      <c r="J28" s="137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>
        <f>(K28+O28+S28)/3</f>
        <v>0</v>
      </c>
      <c r="X28" s="70"/>
      <c r="Y28" s="70"/>
      <c r="Z28" s="70"/>
    </row>
    <row r="29" spans="1:26" ht="18.95" customHeight="1" x14ac:dyDescent="0.15"/>
    <row r="30" spans="1:26" ht="18.95" customHeight="1" x14ac:dyDescent="0.15">
      <c r="A30" s="2" t="s">
        <v>216</v>
      </c>
    </row>
    <row r="31" spans="1:26" ht="18.95" customHeight="1" x14ac:dyDescent="0.15">
      <c r="A31" s="64" t="s">
        <v>80</v>
      </c>
      <c r="B31" s="65"/>
      <c r="C31" s="65"/>
      <c r="D31" s="66"/>
      <c r="E31" s="64" t="s">
        <v>78</v>
      </c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6"/>
      <c r="W31" s="64" t="s">
        <v>84</v>
      </c>
      <c r="X31" s="65"/>
      <c r="Y31" s="65"/>
      <c r="Z31" s="66"/>
    </row>
    <row r="32" spans="1:26" ht="18.95" customHeight="1" x14ac:dyDescent="0.15">
      <c r="A32" s="60" t="s">
        <v>5</v>
      </c>
      <c r="B32" s="60"/>
      <c r="C32" s="60"/>
      <c r="D32" s="60"/>
      <c r="E32" s="67" t="s">
        <v>333</v>
      </c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9"/>
      <c r="W32" s="70">
        <v>52</v>
      </c>
      <c r="X32" s="70"/>
      <c r="Y32" s="70"/>
      <c r="Z32" s="70"/>
    </row>
    <row r="33" spans="1:26" ht="18.95" customHeight="1" x14ac:dyDescent="0.15">
      <c r="A33" s="60" t="s">
        <v>5</v>
      </c>
      <c r="B33" s="60"/>
      <c r="C33" s="60"/>
      <c r="D33" s="60"/>
      <c r="E33" s="67" t="s">
        <v>487</v>
      </c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9"/>
      <c r="W33" s="70">
        <v>504</v>
      </c>
      <c r="X33" s="70"/>
      <c r="Y33" s="70"/>
      <c r="Z33" s="70"/>
    </row>
    <row r="34" spans="1:26" ht="18.95" customHeight="1" x14ac:dyDescent="0.15">
      <c r="A34" s="60" t="s">
        <v>5</v>
      </c>
      <c r="B34" s="60"/>
      <c r="C34" s="60"/>
      <c r="D34" s="60"/>
      <c r="E34" s="67" t="s">
        <v>168</v>
      </c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9"/>
      <c r="W34" s="70">
        <v>76</v>
      </c>
      <c r="X34" s="70"/>
      <c r="Y34" s="70"/>
      <c r="Z34" s="70"/>
    </row>
    <row r="35" spans="1:26" ht="18.95" customHeight="1" x14ac:dyDescent="0.15">
      <c r="A35" s="60" t="s">
        <v>5</v>
      </c>
      <c r="B35" s="60"/>
      <c r="C35" s="60"/>
      <c r="D35" s="60"/>
      <c r="E35" s="67" t="s">
        <v>421</v>
      </c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9"/>
      <c r="W35" s="70">
        <v>13</v>
      </c>
      <c r="X35" s="70"/>
      <c r="Y35" s="70"/>
      <c r="Z35" s="70"/>
    </row>
    <row r="36" spans="1:26" ht="18.95" customHeight="1" x14ac:dyDescent="0.15">
      <c r="A36" s="60" t="s">
        <v>5</v>
      </c>
      <c r="B36" s="60"/>
      <c r="C36" s="60"/>
      <c r="D36" s="60"/>
      <c r="E36" s="67" t="s">
        <v>405</v>
      </c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9"/>
      <c r="W36" s="70">
        <v>24</v>
      </c>
      <c r="X36" s="70"/>
      <c r="Y36" s="70"/>
      <c r="Z36" s="70"/>
    </row>
    <row r="37" spans="1:26" ht="18.95" customHeight="1" x14ac:dyDescent="0.15">
      <c r="A37" s="60" t="s">
        <v>5</v>
      </c>
      <c r="B37" s="60"/>
      <c r="C37" s="60"/>
      <c r="D37" s="60"/>
      <c r="E37" s="67" t="s">
        <v>488</v>
      </c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9"/>
      <c r="W37" s="70">
        <v>45</v>
      </c>
      <c r="X37" s="70"/>
      <c r="Y37" s="70"/>
      <c r="Z37" s="70"/>
    </row>
    <row r="38" spans="1:26" ht="18.95" customHeight="1" x14ac:dyDescent="0.15">
      <c r="A38" s="60" t="s">
        <v>5</v>
      </c>
      <c r="B38" s="60"/>
      <c r="C38" s="60"/>
      <c r="D38" s="60"/>
      <c r="E38" s="67" t="s">
        <v>489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9"/>
      <c r="W38" s="70">
        <v>715</v>
      </c>
      <c r="X38" s="70"/>
      <c r="Y38" s="70"/>
      <c r="Z38" s="70"/>
    </row>
    <row r="39" spans="1:26" ht="18.95" customHeight="1" x14ac:dyDescent="0.15">
      <c r="A39" s="60" t="s">
        <v>5</v>
      </c>
      <c r="B39" s="60"/>
      <c r="C39" s="60"/>
      <c r="D39" s="60"/>
      <c r="E39" s="67" t="s">
        <v>491</v>
      </c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9"/>
      <c r="W39" s="70">
        <v>198</v>
      </c>
      <c r="X39" s="70"/>
      <c r="Y39" s="70"/>
      <c r="Z39" s="70"/>
    </row>
    <row r="40" spans="1:26" ht="18.95" customHeight="1" x14ac:dyDescent="0.15">
      <c r="A40" s="60" t="s">
        <v>5</v>
      </c>
      <c r="B40" s="60"/>
      <c r="C40" s="60"/>
      <c r="D40" s="60"/>
      <c r="E40" s="67" t="s">
        <v>402</v>
      </c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9"/>
      <c r="W40" s="70">
        <v>158</v>
      </c>
      <c r="X40" s="70"/>
      <c r="Y40" s="70"/>
      <c r="Z40" s="70"/>
    </row>
    <row r="41" spans="1:26" ht="18.95" customHeight="1" x14ac:dyDescent="0.15">
      <c r="A41" s="60" t="s">
        <v>5</v>
      </c>
      <c r="B41" s="60"/>
      <c r="C41" s="60"/>
      <c r="D41" s="60"/>
      <c r="E41" s="67" t="s">
        <v>397</v>
      </c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9"/>
      <c r="W41" s="70">
        <v>55</v>
      </c>
      <c r="X41" s="70"/>
      <c r="Y41" s="70"/>
      <c r="Z41" s="70"/>
    </row>
    <row r="42" spans="1:26" ht="18.95" customHeight="1" x14ac:dyDescent="0.15">
      <c r="A42" s="60" t="s">
        <v>5</v>
      </c>
      <c r="B42" s="60"/>
      <c r="C42" s="60"/>
      <c r="D42" s="60"/>
      <c r="E42" s="67" t="s">
        <v>382</v>
      </c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9"/>
      <c r="W42" s="70">
        <v>17</v>
      </c>
      <c r="X42" s="70"/>
      <c r="Y42" s="70"/>
      <c r="Z42" s="70"/>
    </row>
    <row r="43" spans="1:26" ht="18.95" customHeight="1" x14ac:dyDescent="0.15">
      <c r="A43" s="60" t="s">
        <v>5</v>
      </c>
      <c r="B43" s="60"/>
      <c r="C43" s="60"/>
      <c r="D43" s="60"/>
      <c r="E43" s="67" t="s">
        <v>492</v>
      </c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9"/>
      <c r="W43" s="70">
        <v>7</v>
      </c>
      <c r="X43" s="70"/>
      <c r="Y43" s="70"/>
      <c r="Z43" s="70"/>
    </row>
    <row r="44" spans="1:26" ht="18.95" customHeight="1" x14ac:dyDescent="0.15">
      <c r="A44" s="71" t="s">
        <v>15</v>
      </c>
      <c r="B44" s="72"/>
      <c r="C44" s="72"/>
      <c r="D44" s="73"/>
      <c r="E44" s="67" t="s">
        <v>479</v>
      </c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9"/>
      <c r="W44" s="74">
        <v>11</v>
      </c>
      <c r="X44" s="75"/>
      <c r="Y44" s="75"/>
      <c r="Z44" s="76"/>
    </row>
    <row r="45" spans="1:26" ht="18.95" customHeight="1" x14ac:dyDescent="0.15">
      <c r="A45" s="71" t="s">
        <v>15</v>
      </c>
      <c r="B45" s="72"/>
      <c r="C45" s="72"/>
      <c r="D45" s="73"/>
      <c r="E45" s="67" t="s">
        <v>480</v>
      </c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9"/>
      <c r="W45" s="70">
        <v>13</v>
      </c>
      <c r="X45" s="70"/>
      <c r="Y45" s="70"/>
      <c r="Z45" s="70"/>
    </row>
    <row r="46" spans="1:26" ht="18.95" customHeight="1" x14ac:dyDescent="0.15">
      <c r="A46" s="71" t="s">
        <v>15</v>
      </c>
      <c r="B46" s="72"/>
      <c r="C46" s="72"/>
      <c r="D46" s="73"/>
      <c r="E46" s="67" t="s">
        <v>431</v>
      </c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9"/>
      <c r="W46" s="70">
        <v>55</v>
      </c>
      <c r="X46" s="70"/>
      <c r="Y46" s="70"/>
      <c r="Z46" s="70"/>
    </row>
    <row r="47" spans="1:26" ht="18.95" customHeight="1" x14ac:dyDescent="0.15">
      <c r="A47" s="71" t="s">
        <v>15</v>
      </c>
      <c r="B47" s="72"/>
      <c r="C47" s="72"/>
      <c r="D47" s="73"/>
      <c r="E47" s="67" t="s">
        <v>481</v>
      </c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9"/>
      <c r="W47" s="70">
        <v>55</v>
      </c>
      <c r="X47" s="70"/>
      <c r="Y47" s="70"/>
      <c r="Z47" s="70"/>
    </row>
    <row r="48" spans="1:26" ht="18.95" customHeight="1" x14ac:dyDescent="0.15">
      <c r="A48" s="71" t="s">
        <v>15</v>
      </c>
      <c r="B48" s="72"/>
      <c r="C48" s="72"/>
      <c r="D48" s="73"/>
      <c r="E48" s="67" t="s">
        <v>353</v>
      </c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9"/>
      <c r="W48" s="70">
        <v>548</v>
      </c>
      <c r="X48" s="70"/>
      <c r="Y48" s="70"/>
      <c r="Z48" s="70"/>
    </row>
    <row r="49" spans="1:26" ht="18.95" customHeight="1" x14ac:dyDescent="0.15">
      <c r="A49" s="71" t="s">
        <v>15</v>
      </c>
      <c r="B49" s="72"/>
      <c r="C49" s="72"/>
      <c r="D49" s="73"/>
      <c r="E49" s="67" t="s">
        <v>482</v>
      </c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9"/>
      <c r="W49" s="70">
        <v>37</v>
      </c>
      <c r="X49" s="70"/>
      <c r="Y49" s="70"/>
      <c r="Z49" s="70"/>
    </row>
    <row r="50" spans="1:26" ht="18.95" customHeight="1" x14ac:dyDescent="0.15">
      <c r="A50" s="71" t="s">
        <v>15</v>
      </c>
      <c r="B50" s="72"/>
      <c r="C50" s="72"/>
      <c r="D50" s="73"/>
      <c r="E50" s="67" t="s">
        <v>420</v>
      </c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9"/>
      <c r="W50" s="70">
        <v>77</v>
      </c>
      <c r="X50" s="70"/>
      <c r="Y50" s="70"/>
      <c r="Z50" s="70"/>
    </row>
    <row r="51" spans="1:26" ht="18.95" customHeight="1" x14ac:dyDescent="0.15">
      <c r="A51" s="71" t="s">
        <v>15</v>
      </c>
      <c r="B51" s="72"/>
      <c r="C51" s="72"/>
      <c r="D51" s="73"/>
      <c r="E51" s="67" t="s">
        <v>225</v>
      </c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9"/>
      <c r="W51" s="70">
        <v>77</v>
      </c>
      <c r="X51" s="70"/>
      <c r="Y51" s="70"/>
      <c r="Z51" s="70"/>
    </row>
    <row r="52" spans="1:26" ht="18.95" customHeight="1" x14ac:dyDescent="0.15">
      <c r="A52" s="71" t="s">
        <v>15</v>
      </c>
      <c r="B52" s="72"/>
      <c r="C52" s="72"/>
      <c r="D52" s="73"/>
      <c r="E52" s="67" t="s">
        <v>483</v>
      </c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9"/>
      <c r="W52" s="70">
        <v>41</v>
      </c>
      <c r="X52" s="70"/>
      <c r="Y52" s="70"/>
      <c r="Z52" s="70"/>
    </row>
    <row r="53" spans="1:26" ht="18.95" customHeight="1" x14ac:dyDescent="0.15">
      <c r="A53" s="71" t="s">
        <v>15</v>
      </c>
      <c r="B53" s="72"/>
      <c r="C53" s="72"/>
      <c r="D53" s="73"/>
      <c r="E53" s="67" t="s">
        <v>484</v>
      </c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9"/>
      <c r="W53" s="70">
        <v>27</v>
      </c>
      <c r="X53" s="70"/>
      <c r="Y53" s="70"/>
      <c r="Z53" s="70"/>
    </row>
    <row r="54" spans="1:26" ht="18.95" customHeight="1" x14ac:dyDescent="0.15">
      <c r="A54" s="71" t="s">
        <v>15</v>
      </c>
      <c r="B54" s="72"/>
      <c r="C54" s="72"/>
      <c r="D54" s="73"/>
      <c r="E54" s="67" t="s">
        <v>485</v>
      </c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9"/>
      <c r="W54" s="70">
        <v>12543</v>
      </c>
      <c r="X54" s="70"/>
      <c r="Y54" s="70"/>
      <c r="Z54" s="70"/>
    </row>
    <row r="55" spans="1:26" ht="18.95" customHeight="1" x14ac:dyDescent="0.15">
      <c r="A55" s="71" t="s">
        <v>15</v>
      </c>
      <c r="B55" s="72"/>
      <c r="C55" s="72"/>
      <c r="D55" s="73"/>
      <c r="E55" s="67" t="s">
        <v>486</v>
      </c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9"/>
      <c r="W55" s="70">
        <v>369</v>
      </c>
      <c r="X55" s="70"/>
      <c r="Y55" s="70"/>
      <c r="Z55" s="70"/>
    </row>
    <row r="56" spans="1:26" ht="18.95" customHeight="1" x14ac:dyDescent="0.15">
      <c r="A56" s="71" t="s">
        <v>703</v>
      </c>
      <c r="B56" s="72"/>
      <c r="C56" s="72"/>
      <c r="D56" s="73"/>
      <c r="E56" s="67" t="s">
        <v>704</v>
      </c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9"/>
      <c r="W56" s="70">
        <v>77</v>
      </c>
      <c r="X56" s="70"/>
      <c r="Y56" s="70"/>
      <c r="Z56" s="70"/>
    </row>
    <row r="57" spans="1:26" ht="18.95" customHeight="1" x14ac:dyDescent="0.15">
      <c r="A57" s="71" t="s">
        <v>703</v>
      </c>
      <c r="B57" s="72"/>
      <c r="C57" s="72"/>
      <c r="D57" s="73"/>
      <c r="E57" s="67" t="s">
        <v>705</v>
      </c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9"/>
      <c r="W57" s="70">
        <v>64</v>
      </c>
      <c r="X57" s="70"/>
      <c r="Y57" s="70"/>
      <c r="Z57" s="70"/>
    </row>
    <row r="58" spans="1:26" ht="18.95" customHeight="1" x14ac:dyDescent="0.15">
      <c r="A58" s="71" t="s">
        <v>365</v>
      </c>
      <c r="B58" s="72"/>
      <c r="C58" s="72"/>
      <c r="D58" s="73"/>
      <c r="E58" s="67" t="s">
        <v>706</v>
      </c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9"/>
      <c r="W58" s="70">
        <v>32</v>
      </c>
      <c r="X58" s="70"/>
      <c r="Y58" s="70"/>
      <c r="Z58" s="70"/>
    </row>
    <row r="59" spans="1:26" ht="18.95" customHeight="1" x14ac:dyDescent="0.15">
      <c r="A59" s="71" t="s">
        <v>365</v>
      </c>
      <c r="B59" s="72"/>
      <c r="C59" s="72"/>
      <c r="D59" s="73"/>
      <c r="E59" s="67" t="s">
        <v>707</v>
      </c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9"/>
      <c r="W59" s="70">
        <v>67</v>
      </c>
      <c r="X59" s="70"/>
      <c r="Y59" s="70"/>
      <c r="Z59" s="70"/>
    </row>
    <row r="60" spans="1:26" ht="18.95" customHeight="1" x14ac:dyDescent="0.15">
      <c r="A60" s="71" t="s">
        <v>365</v>
      </c>
      <c r="B60" s="72"/>
      <c r="C60" s="72"/>
      <c r="D60" s="73"/>
      <c r="E60" s="67" t="s">
        <v>708</v>
      </c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9"/>
      <c r="W60" s="70">
        <v>64</v>
      </c>
      <c r="X60" s="70"/>
      <c r="Y60" s="70"/>
      <c r="Z60" s="70"/>
    </row>
    <row r="61" spans="1:26" ht="18.95" customHeight="1" x14ac:dyDescent="0.15">
      <c r="A61" s="71" t="s">
        <v>365</v>
      </c>
      <c r="B61" s="72"/>
      <c r="C61" s="72"/>
      <c r="D61" s="73"/>
      <c r="E61" s="67" t="s">
        <v>709</v>
      </c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9"/>
      <c r="W61" s="70">
        <v>25</v>
      </c>
      <c r="X61" s="70"/>
      <c r="Y61" s="70"/>
      <c r="Z61" s="70"/>
    </row>
    <row r="62" spans="1:26" ht="18.95" customHeight="1" x14ac:dyDescent="0.15">
      <c r="A62" s="71" t="s">
        <v>365</v>
      </c>
      <c r="B62" s="72"/>
      <c r="C62" s="72"/>
      <c r="D62" s="73"/>
      <c r="E62" s="67" t="s">
        <v>710</v>
      </c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9"/>
      <c r="W62" s="70">
        <v>23</v>
      </c>
      <c r="X62" s="70"/>
      <c r="Y62" s="70"/>
      <c r="Z62" s="70"/>
    </row>
    <row r="63" spans="1:26" ht="18.95" customHeight="1" x14ac:dyDescent="0.15">
      <c r="A63" s="71" t="s">
        <v>365</v>
      </c>
      <c r="B63" s="72"/>
      <c r="C63" s="72"/>
      <c r="D63" s="73"/>
      <c r="E63" s="67" t="s">
        <v>711</v>
      </c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9"/>
      <c r="W63" s="70">
        <v>10</v>
      </c>
      <c r="X63" s="70"/>
      <c r="Y63" s="70"/>
      <c r="Z63" s="70"/>
    </row>
    <row r="64" spans="1:26" ht="18.95" customHeight="1" x14ac:dyDescent="0.15">
      <c r="A64" s="71" t="s">
        <v>365</v>
      </c>
      <c r="B64" s="72"/>
      <c r="C64" s="72"/>
      <c r="D64" s="73"/>
      <c r="E64" s="67" t="s">
        <v>712</v>
      </c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9"/>
      <c r="W64" s="70">
        <v>80</v>
      </c>
      <c r="X64" s="70"/>
      <c r="Y64" s="70"/>
      <c r="Z64" s="70"/>
    </row>
    <row r="65" spans="1:26" ht="18.95" customHeight="1" x14ac:dyDescent="0.15">
      <c r="A65" s="71" t="s">
        <v>365</v>
      </c>
      <c r="B65" s="72"/>
      <c r="C65" s="72"/>
      <c r="D65" s="73"/>
      <c r="E65" s="67" t="s">
        <v>713</v>
      </c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9"/>
      <c r="W65" s="70">
        <v>43</v>
      </c>
      <c r="X65" s="70"/>
      <c r="Y65" s="70"/>
      <c r="Z65" s="70"/>
    </row>
    <row r="66" spans="1:26" ht="18.95" customHeight="1" x14ac:dyDescent="0.15">
      <c r="A66" s="71" t="s">
        <v>365</v>
      </c>
      <c r="B66" s="72"/>
      <c r="C66" s="72"/>
      <c r="D66" s="73"/>
      <c r="E66" s="67" t="s">
        <v>714</v>
      </c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9"/>
      <c r="W66" s="70">
        <v>110</v>
      </c>
      <c r="X66" s="70"/>
      <c r="Y66" s="70"/>
      <c r="Z66" s="70"/>
    </row>
    <row r="67" spans="1:26" ht="18.95" customHeight="1" x14ac:dyDescent="0.15">
      <c r="A67" s="71" t="s">
        <v>365</v>
      </c>
      <c r="B67" s="72"/>
      <c r="C67" s="72"/>
      <c r="D67" s="73"/>
      <c r="E67" s="67" t="s">
        <v>487</v>
      </c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9"/>
      <c r="W67" s="70">
        <v>150</v>
      </c>
      <c r="X67" s="70"/>
      <c r="Y67" s="70"/>
      <c r="Z67" s="70"/>
    </row>
    <row r="68" spans="1:26" ht="18.95" customHeight="1" x14ac:dyDescent="0.15">
      <c r="A68" s="71" t="s">
        <v>703</v>
      </c>
      <c r="B68" s="72"/>
      <c r="C68" s="72"/>
      <c r="D68" s="73"/>
      <c r="E68" s="67" t="s">
        <v>702</v>
      </c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9"/>
      <c r="W68" s="70">
        <v>25080</v>
      </c>
      <c r="X68" s="70"/>
      <c r="Y68" s="70"/>
      <c r="Z68" s="70"/>
    </row>
    <row r="69" spans="1:26" ht="18.95" customHeight="1" x14ac:dyDescent="0.15"/>
    <row r="70" spans="1:26" ht="18.95" customHeight="1" x14ac:dyDescent="0.15">
      <c r="A70" s="2" t="s">
        <v>242</v>
      </c>
    </row>
    <row r="71" spans="1:26" ht="18.95" customHeight="1" x14ac:dyDescent="0.15">
      <c r="A71" s="64" t="s">
        <v>80</v>
      </c>
      <c r="B71" s="65"/>
      <c r="C71" s="65"/>
      <c r="D71" s="66"/>
      <c r="E71" s="64" t="s">
        <v>78</v>
      </c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6"/>
    </row>
    <row r="72" spans="1:26" ht="18.95" customHeight="1" x14ac:dyDescent="0.15">
      <c r="A72" s="60"/>
      <c r="B72" s="60"/>
      <c r="C72" s="60"/>
      <c r="D72" s="60"/>
      <c r="E72" s="71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3"/>
    </row>
    <row r="73" spans="1:26" ht="18.95" customHeight="1" x14ac:dyDescent="0.15">
      <c r="A73" s="60"/>
      <c r="B73" s="60"/>
      <c r="C73" s="60"/>
      <c r="D73" s="60"/>
      <c r="E73" s="71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3"/>
    </row>
    <row r="74" spans="1:26" ht="18.95" customHeight="1" x14ac:dyDescent="0.15">
      <c r="A74" s="71"/>
      <c r="B74" s="72"/>
      <c r="C74" s="72"/>
      <c r="D74" s="73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3"/>
    </row>
  </sheetData>
  <mergeCells count="220">
    <mergeCell ref="E52:V52"/>
    <mergeCell ref="W52:Z52"/>
    <mergeCell ref="A56:D56"/>
    <mergeCell ref="E56:V56"/>
    <mergeCell ref="W56:Z56"/>
    <mergeCell ref="A73:D73"/>
    <mergeCell ref="E73:Z73"/>
    <mergeCell ref="A74:D74"/>
    <mergeCell ref="E74:Z74"/>
    <mergeCell ref="A71:D71"/>
    <mergeCell ref="E71:Z71"/>
    <mergeCell ref="A72:D72"/>
    <mergeCell ref="E72:Z72"/>
    <mergeCell ref="A63:D63"/>
    <mergeCell ref="E63:V63"/>
    <mergeCell ref="W63:Z63"/>
    <mergeCell ref="A64:D64"/>
    <mergeCell ref="E64:V64"/>
    <mergeCell ref="W64:Z64"/>
    <mergeCell ref="A65:D65"/>
    <mergeCell ref="E65:V65"/>
    <mergeCell ref="W65:Z65"/>
    <mergeCell ref="A57:D57"/>
    <mergeCell ref="E57:V57"/>
    <mergeCell ref="A12:B15"/>
    <mergeCell ref="C16:F19"/>
    <mergeCell ref="A16:B24"/>
    <mergeCell ref="A60:D60"/>
    <mergeCell ref="E60:V60"/>
    <mergeCell ref="W60:Z60"/>
    <mergeCell ref="A61:D61"/>
    <mergeCell ref="E61:V61"/>
    <mergeCell ref="W61:Z61"/>
    <mergeCell ref="A51:D51"/>
    <mergeCell ref="E51:V51"/>
    <mergeCell ref="W51:Z51"/>
    <mergeCell ref="A52:D52"/>
    <mergeCell ref="A53:D53"/>
    <mergeCell ref="E53:V53"/>
    <mergeCell ref="W53:Z53"/>
    <mergeCell ref="A54:D54"/>
    <mergeCell ref="E54:V54"/>
    <mergeCell ref="W54:Z54"/>
    <mergeCell ref="A55:D55"/>
    <mergeCell ref="E55:V55"/>
    <mergeCell ref="W55:Z55"/>
    <mergeCell ref="A48:D48"/>
    <mergeCell ref="E48:V48"/>
    <mergeCell ref="W48:Z48"/>
    <mergeCell ref="A49:D49"/>
    <mergeCell ref="E49:V49"/>
    <mergeCell ref="W49:Z49"/>
    <mergeCell ref="A50:D50"/>
    <mergeCell ref="E50:V50"/>
    <mergeCell ref="W50:Z50"/>
    <mergeCell ref="A45:D45"/>
    <mergeCell ref="E45:V45"/>
    <mergeCell ref="W45:Z45"/>
    <mergeCell ref="A46:D46"/>
    <mergeCell ref="E46:V46"/>
    <mergeCell ref="W46:Z46"/>
    <mergeCell ref="A47:D47"/>
    <mergeCell ref="E47:V47"/>
    <mergeCell ref="W47:Z47"/>
    <mergeCell ref="A42:D42"/>
    <mergeCell ref="E42:V42"/>
    <mergeCell ref="W42:Z42"/>
    <mergeCell ref="A43:D43"/>
    <mergeCell ref="E43:V43"/>
    <mergeCell ref="W43:Z43"/>
    <mergeCell ref="A44:D44"/>
    <mergeCell ref="E44:V44"/>
    <mergeCell ref="W44:Z44"/>
    <mergeCell ref="A39:D39"/>
    <mergeCell ref="E39:V39"/>
    <mergeCell ref="W39:Z39"/>
    <mergeCell ref="A40:D40"/>
    <mergeCell ref="E40:V40"/>
    <mergeCell ref="W40:Z40"/>
    <mergeCell ref="A41:D41"/>
    <mergeCell ref="E41:V41"/>
    <mergeCell ref="W41:Z41"/>
    <mergeCell ref="A36:D36"/>
    <mergeCell ref="E36:V36"/>
    <mergeCell ref="W36:Z36"/>
    <mergeCell ref="A37:D37"/>
    <mergeCell ref="E37:V37"/>
    <mergeCell ref="W37:Z37"/>
    <mergeCell ref="A38:D38"/>
    <mergeCell ref="E38:V38"/>
    <mergeCell ref="W38:Z38"/>
    <mergeCell ref="A33:D33"/>
    <mergeCell ref="E33:V33"/>
    <mergeCell ref="W33:Z33"/>
    <mergeCell ref="A34:D34"/>
    <mergeCell ref="E34:V34"/>
    <mergeCell ref="W34:Z34"/>
    <mergeCell ref="A35:D35"/>
    <mergeCell ref="E35:V35"/>
    <mergeCell ref="W35:Z35"/>
    <mergeCell ref="A28:J28"/>
    <mergeCell ref="K28:N28"/>
    <mergeCell ref="O28:R28"/>
    <mergeCell ref="S28:V28"/>
    <mergeCell ref="W28:Z28"/>
    <mergeCell ref="A31:D31"/>
    <mergeCell ref="E31:V31"/>
    <mergeCell ref="W31:Z31"/>
    <mergeCell ref="A32:D32"/>
    <mergeCell ref="E32:V32"/>
    <mergeCell ref="W32:Z32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G18:J18"/>
    <mergeCell ref="K18:N18"/>
    <mergeCell ref="O18:R18"/>
    <mergeCell ref="S18:V18"/>
    <mergeCell ref="W18:Z18"/>
    <mergeCell ref="G19:J19"/>
    <mergeCell ref="K19:N19"/>
    <mergeCell ref="O19:R19"/>
    <mergeCell ref="S19:V19"/>
    <mergeCell ref="W19:Z19"/>
    <mergeCell ref="G16:J16"/>
    <mergeCell ref="K16:N16"/>
    <mergeCell ref="O16:R16"/>
    <mergeCell ref="S16:V16"/>
    <mergeCell ref="W16:Z16"/>
    <mergeCell ref="G17:J17"/>
    <mergeCell ref="K17:N17"/>
    <mergeCell ref="O17:R17"/>
    <mergeCell ref="S17:V17"/>
    <mergeCell ref="W17:Z17"/>
    <mergeCell ref="C14:J14"/>
    <mergeCell ref="K14:N14"/>
    <mergeCell ref="O14:R14"/>
    <mergeCell ref="S14:V14"/>
    <mergeCell ref="W14:Z14"/>
    <mergeCell ref="C15:J15"/>
    <mergeCell ref="K15:N15"/>
    <mergeCell ref="O15:R15"/>
    <mergeCell ref="S15:V15"/>
    <mergeCell ref="W15:Z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A7:D7"/>
    <mergeCell ref="E7:N7"/>
    <mergeCell ref="A8:D8"/>
    <mergeCell ref="E8:N8"/>
    <mergeCell ref="A11:J11"/>
    <mergeCell ref="K11:N11"/>
    <mergeCell ref="O11:R11"/>
    <mergeCell ref="S11:V11"/>
    <mergeCell ref="W11:Z11"/>
    <mergeCell ref="P2:Z8"/>
    <mergeCell ref="A2:D2"/>
    <mergeCell ref="F2:N2"/>
    <mergeCell ref="A3:D3"/>
    <mergeCell ref="E3:N3"/>
    <mergeCell ref="A4:D4"/>
    <mergeCell ref="E4:N4"/>
    <mergeCell ref="A5:D5"/>
    <mergeCell ref="E5:N5"/>
    <mergeCell ref="A6:D6"/>
    <mergeCell ref="E6:N6"/>
    <mergeCell ref="W57:Z57"/>
    <mergeCell ref="A58:D58"/>
    <mergeCell ref="E58:V58"/>
    <mergeCell ref="W58:Z58"/>
    <mergeCell ref="A62:D62"/>
    <mergeCell ref="E62:V62"/>
    <mergeCell ref="W62:Z62"/>
    <mergeCell ref="A59:D59"/>
    <mergeCell ref="E59:V59"/>
    <mergeCell ref="W59:Z59"/>
    <mergeCell ref="A66:D66"/>
    <mergeCell ref="E66:V66"/>
    <mergeCell ref="W66:Z66"/>
    <mergeCell ref="A67:D67"/>
    <mergeCell ref="E67:V67"/>
    <mergeCell ref="W67:Z67"/>
    <mergeCell ref="A68:D68"/>
    <mergeCell ref="E68:V68"/>
    <mergeCell ref="W68:Z68"/>
  </mergeCells>
  <phoneticPr fontId="6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2CB006-1F43-4468-9656-7002D904D4CC}">
  <dimension ref="A1:Z40"/>
  <sheetViews>
    <sheetView zoomScaleNormal="100" workbookViewId="0">
      <selection activeCell="AC17" sqref="AC17"/>
    </sheetView>
  </sheetViews>
  <sheetFormatPr defaultRowHeight="14.25" x14ac:dyDescent="0.15"/>
  <cols>
    <col min="1" max="26" width="3.125" style="53" customWidth="1"/>
    <col min="27" max="16384" width="9" style="55"/>
  </cols>
  <sheetData>
    <row r="1" spans="1:26" ht="18.95" customHeight="1" x14ac:dyDescent="0.15">
      <c r="A1" s="51" t="s">
        <v>594</v>
      </c>
      <c r="B1" s="52"/>
      <c r="C1" s="52"/>
      <c r="O1" s="54"/>
    </row>
    <row r="2" spans="1:26" ht="18.95" customHeight="1" x14ac:dyDescent="0.15">
      <c r="A2" s="64" t="s">
        <v>0</v>
      </c>
      <c r="B2" s="65"/>
      <c r="C2" s="65"/>
      <c r="D2" s="66"/>
      <c r="E2" s="4" t="s">
        <v>727</v>
      </c>
      <c r="F2" s="91" t="str">
        <f>別紙!B21</f>
        <v>にじいろこども園</v>
      </c>
      <c r="G2" s="92"/>
      <c r="H2" s="92"/>
      <c r="I2" s="92"/>
      <c r="J2" s="92"/>
      <c r="K2" s="92"/>
      <c r="L2" s="92"/>
      <c r="M2" s="92"/>
      <c r="N2" s="93"/>
      <c r="O2" s="54"/>
      <c r="P2" s="177" t="s">
        <v>595</v>
      </c>
      <c r="Q2" s="177"/>
      <c r="R2" s="177"/>
      <c r="S2" s="177"/>
      <c r="T2" s="177"/>
      <c r="U2" s="177"/>
      <c r="V2" s="177"/>
      <c r="W2" s="177"/>
      <c r="X2" s="177"/>
      <c r="Y2" s="177"/>
      <c r="Z2" s="177"/>
    </row>
    <row r="3" spans="1:26" ht="18.95" customHeight="1" x14ac:dyDescent="0.15">
      <c r="A3" s="64" t="s">
        <v>65</v>
      </c>
      <c r="B3" s="65"/>
      <c r="C3" s="65"/>
      <c r="D3" s="66"/>
      <c r="E3" s="96" t="str">
        <f>別紙!C21</f>
        <v>本町318番地</v>
      </c>
      <c r="F3" s="92"/>
      <c r="G3" s="92"/>
      <c r="H3" s="92"/>
      <c r="I3" s="92"/>
      <c r="J3" s="92"/>
      <c r="K3" s="92"/>
      <c r="L3" s="92"/>
      <c r="M3" s="92"/>
      <c r="N3" s="93"/>
      <c r="O3" s="54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</row>
    <row r="4" spans="1:26" ht="18.95" customHeight="1" x14ac:dyDescent="0.15">
      <c r="A4" s="80" t="s">
        <v>129</v>
      </c>
      <c r="B4" s="80"/>
      <c r="C4" s="80"/>
      <c r="D4" s="80"/>
      <c r="E4" s="96" t="str">
        <f>別紙!D21</f>
        <v>鉄筋コンクリート</v>
      </c>
      <c r="F4" s="92"/>
      <c r="G4" s="92"/>
      <c r="H4" s="92"/>
      <c r="I4" s="92"/>
      <c r="J4" s="92"/>
      <c r="K4" s="92"/>
      <c r="L4" s="92"/>
      <c r="M4" s="92"/>
      <c r="N4" s="93"/>
      <c r="O4" s="54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</row>
    <row r="5" spans="1:26" ht="18.95" customHeight="1" x14ac:dyDescent="0.15">
      <c r="A5" s="80" t="s">
        <v>43</v>
      </c>
      <c r="B5" s="80"/>
      <c r="C5" s="80"/>
      <c r="D5" s="80"/>
      <c r="E5" s="97">
        <f>別紙!E21</f>
        <v>859</v>
      </c>
      <c r="F5" s="98"/>
      <c r="G5" s="98"/>
      <c r="H5" s="98"/>
      <c r="I5" s="98"/>
      <c r="J5" s="98"/>
      <c r="K5" s="98"/>
      <c r="L5" s="98"/>
      <c r="M5" s="98"/>
      <c r="N5" s="99"/>
      <c r="O5" s="54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</row>
    <row r="6" spans="1:26" ht="18.95" customHeight="1" x14ac:dyDescent="0.15">
      <c r="A6" s="80" t="s">
        <v>13</v>
      </c>
      <c r="B6" s="80"/>
      <c r="C6" s="80"/>
      <c r="D6" s="80"/>
      <c r="E6" s="100">
        <f>別紙!F21</f>
        <v>37238</v>
      </c>
      <c r="F6" s="101"/>
      <c r="G6" s="101"/>
      <c r="H6" s="101"/>
      <c r="I6" s="101"/>
      <c r="J6" s="101"/>
      <c r="K6" s="101"/>
      <c r="L6" s="101"/>
      <c r="M6" s="101"/>
      <c r="N6" s="102"/>
      <c r="O6" s="54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</row>
    <row r="7" spans="1:26" ht="18.95" customHeight="1" x14ac:dyDescent="0.15">
      <c r="A7" s="80" t="s">
        <v>4</v>
      </c>
      <c r="B7" s="80"/>
      <c r="C7" s="80"/>
      <c r="D7" s="80"/>
      <c r="E7" s="96" t="str">
        <f>別紙!G21</f>
        <v>保健福祉課</v>
      </c>
      <c r="F7" s="92"/>
      <c r="G7" s="92"/>
      <c r="H7" s="92"/>
      <c r="I7" s="92"/>
      <c r="J7" s="92"/>
      <c r="K7" s="92"/>
      <c r="L7" s="92"/>
      <c r="M7" s="92"/>
      <c r="N7" s="93"/>
      <c r="O7" s="54"/>
      <c r="P7" s="177"/>
      <c r="Q7" s="177"/>
      <c r="R7" s="177"/>
      <c r="S7" s="177"/>
      <c r="T7" s="177"/>
      <c r="U7" s="177"/>
      <c r="V7" s="177"/>
      <c r="W7" s="177"/>
      <c r="X7" s="177"/>
      <c r="Y7" s="177"/>
      <c r="Z7" s="177"/>
    </row>
    <row r="8" spans="1:26" ht="18.95" customHeight="1" x14ac:dyDescent="0.15">
      <c r="A8" s="64" t="s">
        <v>8</v>
      </c>
      <c r="B8" s="65"/>
      <c r="C8" s="65"/>
      <c r="D8" s="66"/>
      <c r="E8" s="96" t="str">
        <f>別紙!H21</f>
        <v>令和2年4月1日民営化、施設は無償貸付</v>
      </c>
      <c r="F8" s="92"/>
      <c r="G8" s="92"/>
      <c r="H8" s="92"/>
      <c r="I8" s="92"/>
      <c r="J8" s="92"/>
      <c r="K8" s="92"/>
      <c r="L8" s="92"/>
      <c r="M8" s="92"/>
      <c r="N8" s="93"/>
      <c r="O8" s="54"/>
      <c r="P8" s="177"/>
      <c r="Q8" s="177"/>
      <c r="R8" s="177"/>
      <c r="S8" s="177"/>
      <c r="T8" s="177"/>
      <c r="U8" s="177"/>
      <c r="V8" s="177"/>
      <c r="W8" s="177"/>
      <c r="X8" s="177"/>
      <c r="Y8" s="177"/>
      <c r="Z8" s="177"/>
    </row>
    <row r="9" spans="1:26" ht="18.95" customHeight="1" x14ac:dyDescent="0.15"/>
    <row r="10" spans="1:26" ht="18.95" customHeight="1" x14ac:dyDescent="0.15">
      <c r="A10" s="51" t="s">
        <v>596</v>
      </c>
      <c r="D10" s="52"/>
      <c r="E10" s="52"/>
      <c r="F10" s="52"/>
      <c r="G10" s="52"/>
      <c r="K10" s="52"/>
      <c r="O10" s="52"/>
      <c r="S10" s="52"/>
      <c r="W10" s="52"/>
      <c r="Z10" s="56" t="s">
        <v>597</v>
      </c>
    </row>
    <row r="11" spans="1:26" ht="18.95" customHeight="1" x14ac:dyDescent="0.15">
      <c r="A11" s="165"/>
      <c r="B11" s="165"/>
      <c r="C11" s="165"/>
      <c r="D11" s="165"/>
      <c r="E11" s="165"/>
      <c r="F11" s="165"/>
      <c r="G11" s="165"/>
      <c r="H11" s="165"/>
      <c r="I11" s="165"/>
      <c r="J11" s="165"/>
      <c r="K11" s="165" t="s">
        <v>549</v>
      </c>
      <c r="L11" s="165"/>
      <c r="M11" s="165"/>
      <c r="N11" s="165"/>
      <c r="O11" s="165" t="s">
        <v>552</v>
      </c>
      <c r="P11" s="165"/>
      <c r="Q11" s="165"/>
      <c r="R11" s="165"/>
      <c r="S11" s="165" t="s">
        <v>554</v>
      </c>
      <c r="T11" s="165"/>
      <c r="U11" s="165"/>
      <c r="V11" s="165"/>
      <c r="W11" s="165" t="s">
        <v>598</v>
      </c>
      <c r="X11" s="165"/>
      <c r="Y11" s="165"/>
      <c r="Z11" s="165"/>
    </row>
    <row r="12" spans="1:26" ht="18.95" customHeight="1" x14ac:dyDescent="0.15">
      <c r="A12" s="176" t="s">
        <v>599</v>
      </c>
      <c r="B12" s="176"/>
      <c r="C12" s="176" t="s">
        <v>600</v>
      </c>
      <c r="D12" s="176"/>
      <c r="E12" s="176"/>
      <c r="F12" s="176"/>
      <c r="G12" s="176"/>
      <c r="H12" s="176"/>
      <c r="I12" s="176"/>
      <c r="J12" s="176"/>
      <c r="K12" s="178">
        <v>0</v>
      </c>
      <c r="L12" s="178"/>
      <c r="M12" s="178"/>
      <c r="N12" s="178"/>
      <c r="O12" s="178">
        <v>0</v>
      </c>
      <c r="P12" s="178"/>
      <c r="Q12" s="178"/>
      <c r="R12" s="178"/>
      <c r="S12" s="178">
        <v>0</v>
      </c>
      <c r="T12" s="178"/>
      <c r="U12" s="178"/>
      <c r="V12" s="178"/>
      <c r="W12" s="178">
        <f>(K12+O12+S12)/3</f>
        <v>0</v>
      </c>
      <c r="X12" s="178"/>
      <c r="Y12" s="178"/>
      <c r="Z12" s="178"/>
    </row>
    <row r="13" spans="1:26" ht="18.95" customHeight="1" x14ac:dyDescent="0.15">
      <c r="A13" s="164"/>
      <c r="B13" s="164"/>
      <c r="C13" s="164" t="s">
        <v>601</v>
      </c>
      <c r="D13" s="164"/>
      <c r="E13" s="164"/>
      <c r="F13" s="164"/>
      <c r="G13" s="164"/>
      <c r="H13" s="164"/>
      <c r="I13" s="164"/>
      <c r="J13" s="164"/>
      <c r="K13" s="178">
        <v>0</v>
      </c>
      <c r="L13" s="178"/>
      <c r="M13" s="178"/>
      <c r="N13" s="178"/>
      <c r="O13" s="178">
        <v>0</v>
      </c>
      <c r="P13" s="178"/>
      <c r="Q13" s="178"/>
      <c r="R13" s="178"/>
      <c r="S13" s="178">
        <v>0</v>
      </c>
      <c r="T13" s="178"/>
      <c r="U13" s="178"/>
      <c r="V13" s="178"/>
      <c r="W13" s="178">
        <f t="shared" ref="W13:W23" si="0">(K13+O13+S13)/3</f>
        <v>0</v>
      </c>
      <c r="X13" s="178"/>
      <c r="Y13" s="178"/>
      <c r="Z13" s="178"/>
    </row>
    <row r="14" spans="1:26" ht="18.95" customHeight="1" x14ac:dyDescent="0.15">
      <c r="A14" s="164"/>
      <c r="B14" s="164"/>
      <c r="C14" s="164" t="s">
        <v>602</v>
      </c>
      <c r="D14" s="164"/>
      <c r="E14" s="164"/>
      <c r="F14" s="164"/>
      <c r="G14" s="164"/>
      <c r="H14" s="164"/>
      <c r="I14" s="164"/>
      <c r="J14" s="164"/>
      <c r="K14" s="178">
        <v>0</v>
      </c>
      <c r="L14" s="178"/>
      <c r="M14" s="178"/>
      <c r="N14" s="178"/>
      <c r="O14" s="178">
        <v>0</v>
      </c>
      <c r="P14" s="178"/>
      <c r="Q14" s="178"/>
      <c r="R14" s="178"/>
      <c r="S14" s="178">
        <v>0</v>
      </c>
      <c r="T14" s="178"/>
      <c r="U14" s="178"/>
      <c r="V14" s="178"/>
      <c r="W14" s="178">
        <f t="shared" si="0"/>
        <v>0</v>
      </c>
      <c r="X14" s="178"/>
      <c r="Y14" s="178"/>
      <c r="Z14" s="178"/>
    </row>
    <row r="15" spans="1:26" ht="18.95" customHeight="1" x14ac:dyDescent="0.15">
      <c r="A15" s="164"/>
      <c r="B15" s="164"/>
      <c r="C15" s="164" t="s">
        <v>603</v>
      </c>
      <c r="D15" s="164"/>
      <c r="E15" s="164"/>
      <c r="F15" s="164"/>
      <c r="G15" s="164"/>
      <c r="H15" s="164"/>
      <c r="I15" s="164"/>
      <c r="J15" s="164"/>
      <c r="K15" s="178">
        <f t="shared" ref="K15" si="1">SUM(K12:N14)</f>
        <v>0</v>
      </c>
      <c r="L15" s="178"/>
      <c r="M15" s="178"/>
      <c r="N15" s="178"/>
      <c r="O15" s="178">
        <f t="shared" ref="O15" si="2">SUM(O12:R14)</f>
        <v>0</v>
      </c>
      <c r="P15" s="178"/>
      <c r="Q15" s="178"/>
      <c r="R15" s="178"/>
      <c r="S15" s="178">
        <f t="shared" ref="S15" si="3">SUM(S12:V14)</f>
        <v>0</v>
      </c>
      <c r="T15" s="178"/>
      <c r="U15" s="178"/>
      <c r="V15" s="178"/>
      <c r="W15" s="178">
        <f t="shared" si="0"/>
        <v>0</v>
      </c>
      <c r="X15" s="178"/>
      <c r="Y15" s="178"/>
      <c r="Z15" s="178"/>
    </row>
    <row r="16" spans="1:26" ht="18.95" customHeight="1" x14ac:dyDescent="0.15">
      <c r="A16" s="164" t="s">
        <v>604</v>
      </c>
      <c r="B16" s="164"/>
      <c r="C16" s="170" t="s">
        <v>605</v>
      </c>
      <c r="D16" s="171"/>
      <c r="E16" s="171"/>
      <c r="F16" s="172"/>
      <c r="G16" s="167" t="s">
        <v>606</v>
      </c>
      <c r="H16" s="168"/>
      <c r="I16" s="168"/>
      <c r="J16" s="169"/>
      <c r="K16" s="178">
        <v>0</v>
      </c>
      <c r="L16" s="178"/>
      <c r="M16" s="178"/>
      <c r="N16" s="178"/>
      <c r="O16" s="178">
        <v>0</v>
      </c>
      <c r="P16" s="178"/>
      <c r="Q16" s="178"/>
      <c r="R16" s="178"/>
      <c r="S16" s="178">
        <v>0</v>
      </c>
      <c r="T16" s="178"/>
      <c r="U16" s="178"/>
      <c r="V16" s="178"/>
      <c r="W16" s="178">
        <f t="shared" si="0"/>
        <v>0</v>
      </c>
      <c r="X16" s="178"/>
      <c r="Y16" s="178"/>
      <c r="Z16" s="178"/>
    </row>
    <row r="17" spans="1:26" ht="18.95" customHeight="1" x14ac:dyDescent="0.15">
      <c r="A17" s="164"/>
      <c r="B17" s="164"/>
      <c r="C17" s="173"/>
      <c r="D17" s="174"/>
      <c r="E17" s="174"/>
      <c r="F17" s="175"/>
      <c r="G17" s="167" t="s">
        <v>607</v>
      </c>
      <c r="H17" s="168"/>
      <c r="I17" s="168"/>
      <c r="J17" s="169"/>
      <c r="K17" s="178">
        <v>0</v>
      </c>
      <c r="L17" s="178"/>
      <c r="M17" s="178"/>
      <c r="N17" s="178"/>
      <c r="O17" s="178">
        <v>0</v>
      </c>
      <c r="P17" s="178"/>
      <c r="Q17" s="178"/>
      <c r="R17" s="178"/>
      <c r="S17" s="178">
        <v>0</v>
      </c>
      <c r="T17" s="178"/>
      <c r="U17" s="178"/>
      <c r="V17" s="178"/>
      <c r="W17" s="178">
        <f t="shared" si="0"/>
        <v>0</v>
      </c>
      <c r="X17" s="178"/>
      <c r="Y17" s="178"/>
      <c r="Z17" s="178"/>
    </row>
    <row r="18" spans="1:26" ht="18.95" customHeight="1" x14ac:dyDescent="0.15">
      <c r="A18" s="164"/>
      <c r="B18" s="164"/>
      <c r="C18" s="173"/>
      <c r="D18" s="174"/>
      <c r="E18" s="174"/>
      <c r="F18" s="175"/>
      <c r="G18" s="167" t="s">
        <v>608</v>
      </c>
      <c r="H18" s="168"/>
      <c r="I18" s="168"/>
      <c r="J18" s="169"/>
      <c r="K18" s="178">
        <v>0</v>
      </c>
      <c r="L18" s="178"/>
      <c r="M18" s="178"/>
      <c r="N18" s="178"/>
      <c r="O18" s="178">
        <v>0</v>
      </c>
      <c r="P18" s="178"/>
      <c r="Q18" s="178"/>
      <c r="R18" s="178"/>
      <c r="S18" s="178">
        <v>0</v>
      </c>
      <c r="T18" s="178"/>
      <c r="U18" s="178"/>
      <c r="V18" s="178"/>
      <c r="W18" s="178">
        <f>(K18+O18+S18)/3</f>
        <v>0</v>
      </c>
      <c r="X18" s="178"/>
      <c r="Y18" s="178"/>
      <c r="Z18" s="178"/>
    </row>
    <row r="19" spans="1:26" ht="18.95" customHeight="1" x14ac:dyDescent="0.15">
      <c r="A19" s="164"/>
      <c r="B19" s="164"/>
      <c r="C19" s="173"/>
      <c r="D19" s="174"/>
      <c r="E19" s="174"/>
      <c r="F19" s="175"/>
      <c r="G19" s="167" t="s">
        <v>609</v>
      </c>
      <c r="H19" s="168"/>
      <c r="I19" s="168"/>
      <c r="J19" s="169"/>
      <c r="K19" s="178">
        <v>0</v>
      </c>
      <c r="L19" s="178"/>
      <c r="M19" s="178"/>
      <c r="N19" s="178"/>
      <c r="O19" s="178">
        <v>0</v>
      </c>
      <c r="P19" s="178"/>
      <c r="Q19" s="178"/>
      <c r="R19" s="178"/>
      <c r="S19" s="178">
        <v>0</v>
      </c>
      <c r="T19" s="178"/>
      <c r="U19" s="178"/>
      <c r="V19" s="178"/>
      <c r="W19" s="178">
        <f t="shared" si="0"/>
        <v>0</v>
      </c>
      <c r="X19" s="178"/>
      <c r="Y19" s="178"/>
      <c r="Z19" s="178"/>
    </row>
    <row r="20" spans="1:26" ht="18.95" customHeight="1" x14ac:dyDescent="0.15">
      <c r="A20" s="164"/>
      <c r="B20" s="164"/>
      <c r="C20" s="164" t="s">
        <v>610</v>
      </c>
      <c r="D20" s="164"/>
      <c r="E20" s="164"/>
      <c r="F20" s="164"/>
      <c r="G20" s="164"/>
      <c r="H20" s="164"/>
      <c r="I20" s="164"/>
      <c r="J20" s="164"/>
      <c r="K20" s="178">
        <v>0</v>
      </c>
      <c r="L20" s="178"/>
      <c r="M20" s="178"/>
      <c r="N20" s="178"/>
      <c r="O20" s="178">
        <v>0</v>
      </c>
      <c r="P20" s="178"/>
      <c r="Q20" s="178"/>
      <c r="R20" s="178"/>
      <c r="S20" s="178">
        <v>0</v>
      </c>
      <c r="T20" s="178"/>
      <c r="U20" s="178"/>
      <c r="V20" s="178"/>
      <c r="W20" s="178">
        <f t="shared" si="0"/>
        <v>0</v>
      </c>
      <c r="X20" s="178"/>
      <c r="Y20" s="178"/>
      <c r="Z20" s="178"/>
    </row>
    <row r="21" spans="1:26" ht="18.95" customHeight="1" x14ac:dyDescent="0.15">
      <c r="A21" s="164"/>
      <c r="B21" s="164"/>
      <c r="C21" s="166" t="s">
        <v>611</v>
      </c>
      <c r="D21" s="166"/>
      <c r="E21" s="166"/>
      <c r="F21" s="166"/>
      <c r="G21" s="166"/>
      <c r="H21" s="166"/>
      <c r="I21" s="166"/>
      <c r="J21" s="166"/>
      <c r="K21" s="178">
        <v>0</v>
      </c>
      <c r="L21" s="178"/>
      <c r="M21" s="178"/>
      <c r="N21" s="178"/>
      <c r="O21" s="178">
        <v>0</v>
      </c>
      <c r="P21" s="178"/>
      <c r="Q21" s="178"/>
      <c r="R21" s="178"/>
      <c r="S21" s="178">
        <v>0</v>
      </c>
      <c r="T21" s="178"/>
      <c r="U21" s="178"/>
      <c r="V21" s="178"/>
      <c r="W21" s="178">
        <f t="shared" si="0"/>
        <v>0</v>
      </c>
      <c r="X21" s="178"/>
      <c r="Y21" s="178"/>
      <c r="Z21" s="178"/>
    </row>
    <row r="22" spans="1:26" ht="18.95" customHeight="1" x14ac:dyDescent="0.15">
      <c r="A22" s="164"/>
      <c r="B22" s="164"/>
      <c r="C22" s="164" t="s">
        <v>612</v>
      </c>
      <c r="D22" s="164"/>
      <c r="E22" s="164"/>
      <c r="F22" s="164"/>
      <c r="G22" s="164"/>
      <c r="H22" s="164"/>
      <c r="I22" s="164"/>
      <c r="J22" s="164"/>
      <c r="K22" s="178">
        <v>0</v>
      </c>
      <c r="L22" s="178"/>
      <c r="M22" s="178"/>
      <c r="N22" s="178"/>
      <c r="O22" s="178">
        <v>0</v>
      </c>
      <c r="P22" s="178"/>
      <c r="Q22" s="178"/>
      <c r="R22" s="178"/>
      <c r="S22" s="178">
        <v>0</v>
      </c>
      <c r="T22" s="178"/>
      <c r="U22" s="178"/>
      <c r="V22" s="178"/>
      <c r="W22" s="178">
        <f t="shared" si="0"/>
        <v>0</v>
      </c>
      <c r="X22" s="178"/>
      <c r="Y22" s="178"/>
      <c r="Z22" s="178"/>
    </row>
    <row r="23" spans="1:26" ht="18.95" customHeight="1" x14ac:dyDescent="0.15">
      <c r="A23" s="164"/>
      <c r="B23" s="164"/>
      <c r="C23" s="164" t="s">
        <v>613</v>
      </c>
      <c r="D23" s="164"/>
      <c r="E23" s="164"/>
      <c r="F23" s="164"/>
      <c r="G23" s="164"/>
      <c r="H23" s="164"/>
      <c r="I23" s="164"/>
      <c r="J23" s="164"/>
      <c r="K23" s="178">
        <v>0</v>
      </c>
      <c r="L23" s="178"/>
      <c r="M23" s="178"/>
      <c r="N23" s="178"/>
      <c r="O23" s="178">
        <v>0</v>
      </c>
      <c r="P23" s="178"/>
      <c r="Q23" s="178"/>
      <c r="R23" s="178"/>
      <c r="S23" s="178">
        <v>0</v>
      </c>
      <c r="T23" s="178"/>
      <c r="U23" s="178"/>
      <c r="V23" s="178"/>
      <c r="W23" s="178">
        <f t="shared" si="0"/>
        <v>0</v>
      </c>
      <c r="X23" s="178"/>
      <c r="Y23" s="178"/>
      <c r="Z23" s="178"/>
    </row>
    <row r="24" spans="1:26" ht="18.95" customHeight="1" x14ac:dyDescent="0.15">
      <c r="A24" s="164"/>
      <c r="B24" s="164"/>
      <c r="C24" s="164" t="s">
        <v>603</v>
      </c>
      <c r="D24" s="164"/>
      <c r="E24" s="164"/>
      <c r="F24" s="164"/>
      <c r="G24" s="164"/>
      <c r="H24" s="164"/>
      <c r="I24" s="164"/>
      <c r="J24" s="164"/>
      <c r="K24" s="178">
        <f t="shared" ref="K24" si="4">SUM(K16:N23)</f>
        <v>0</v>
      </c>
      <c r="L24" s="178"/>
      <c r="M24" s="178"/>
      <c r="N24" s="178"/>
      <c r="O24" s="178">
        <f t="shared" ref="O24" si="5">SUM(O16:R23)</f>
        <v>0</v>
      </c>
      <c r="P24" s="178"/>
      <c r="Q24" s="178"/>
      <c r="R24" s="178"/>
      <c r="S24" s="178">
        <f t="shared" ref="S24" si="6">SUM(S16:V23)</f>
        <v>0</v>
      </c>
      <c r="T24" s="178"/>
      <c r="U24" s="178"/>
      <c r="V24" s="178"/>
      <c r="W24" s="178">
        <f>(K24+O24+S24)/3</f>
        <v>0</v>
      </c>
      <c r="X24" s="178"/>
      <c r="Y24" s="178"/>
      <c r="Z24" s="178"/>
    </row>
    <row r="25" spans="1:26" ht="18.95" customHeight="1" x14ac:dyDescent="0.15"/>
    <row r="26" spans="1:26" ht="18.95" customHeight="1" x14ac:dyDescent="0.15">
      <c r="A26" s="51" t="s">
        <v>614</v>
      </c>
      <c r="D26" s="52"/>
      <c r="E26" s="52"/>
      <c r="F26" s="52"/>
      <c r="G26" s="52"/>
    </row>
    <row r="27" spans="1:26" ht="18.95" customHeight="1" x14ac:dyDescent="0.15">
      <c r="A27" s="165"/>
      <c r="B27" s="165"/>
      <c r="C27" s="165"/>
      <c r="D27" s="165"/>
      <c r="E27" s="165"/>
      <c r="F27" s="165"/>
      <c r="G27" s="165"/>
      <c r="H27" s="165"/>
      <c r="I27" s="165"/>
      <c r="J27" s="165"/>
      <c r="K27" s="165" t="s">
        <v>549</v>
      </c>
      <c r="L27" s="165"/>
      <c r="M27" s="165"/>
      <c r="N27" s="165"/>
      <c r="O27" s="165" t="s">
        <v>552</v>
      </c>
      <c r="P27" s="165"/>
      <c r="Q27" s="165"/>
      <c r="R27" s="165"/>
      <c r="S27" s="165" t="s">
        <v>554</v>
      </c>
      <c r="T27" s="165"/>
      <c r="U27" s="165"/>
      <c r="V27" s="165"/>
      <c r="W27" s="165" t="s">
        <v>598</v>
      </c>
      <c r="X27" s="165"/>
      <c r="Y27" s="165"/>
      <c r="Z27" s="165"/>
    </row>
    <row r="28" spans="1:26" ht="18.95" customHeight="1" x14ac:dyDescent="0.15">
      <c r="A28" s="163" t="s">
        <v>641</v>
      </c>
      <c r="B28" s="163"/>
      <c r="C28" s="163"/>
      <c r="D28" s="163"/>
      <c r="E28" s="163"/>
      <c r="F28" s="163"/>
      <c r="G28" s="163"/>
      <c r="H28" s="163"/>
      <c r="I28" s="163"/>
      <c r="J28" s="163"/>
      <c r="K28" s="178">
        <v>67</v>
      </c>
      <c r="L28" s="178"/>
      <c r="M28" s="178"/>
      <c r="N28" s="178"/>
      <c r="O28" s="178">
        <v>73</v>
      </c>
      <c r="P28" s="178"/>
      <c r="Q28" s="178"/>
      <c r="R28" s="178"/>
      <c r="S28" s="178">
        <v>76</v>
      </c>
      <c r="T28" s="178"/>
      <c r="U28" s="178"/>
      <c r="V28" s="178"/>
      <c r="W28" s="178">
        <f>(K28+O28+S28)/3</f>
        <v>72</v>
      </c>
      <c r="X28" s="178"/>
      <c r="Y28" s="178"/>
      <c r="Z28" s="178"/>
    </row>
    <row r="29" spans="1:26" ht="18.95" customHeight="1" x14ac:dyDescent="0.15"/>
    <row r="30" spans="1:26" ht="18.95" customHeight="1" x14ac:dyDescent="0.15">
      <c r="A30" s="51" t="s">
        <v>615</v>
      </c>
    </row>
    <row r="31" spans="1:26" ht="18.95" customHeight="1" x14ac:dyDescent="0.15">
      <c r="A31" s="156" t="s">
        <v>616</v>
      </c>
      <c r="B31" s="157"/>
      <c r="C31" s="157"/>
      <c r="D31" s="158"/>
      <c r="E31" s="156" t="s">
        <v>617</v>
      </c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8"/>
      <c r="W31" s="156" t="s">
        <v>618</v>
      </c>
      <c r="X31" s="157"/>
      <c r="Y31" s="157"/>
      <c r="Z31" s="158"/>
    </row>
    <row r="32" spans="1:26" ht="18.95" customHeight="1" x14ac:dyDescent="0.15">
      <c r="A32" s="147" t="s">
        <v>5</v>
      </c>
      <c r="B32" s="147"/>
      <c r="C32" s="147"/>
      <c r="D32" s="147"/>
      <c r="E32" s="159" t="s">
        <v>642</v>
      </c>
      <c r="F32" s="160"/>
      <c r="G32" s="160"/>
      <c r="H32" s="160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1"/>
      <c r="W32" s="178">
        <v>583</v>
      </c>
      <c r="X32" s="178"/>
      <c r="Y32" s="178"/>
      <c r="Z32" s="178"/>
    </row>
    <row r="33" spans="1:26" ht="18.95" customHeight="1" x14ac:dyDescent="0.15">
      <c r="A33" s="147"/>
      <c r="B33" s="147"/>
      <c r="C33" s="147"/>
      <c r="D33" s="147"/>
      <c r="E33" s="159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1"/>
      <c r="W33" s="178"/>
      <c r="X33" s="178"/>
      <c r="Y33" s="178"/>
      <c r="Z33" s="178"/>
    </row>
    <row r="34" spans="1:26" ht="18.95" customHeight="1" x14ac:dyDescent="0.15">
      <c r="A34" s="147"/>
      <c r="B34" s="147"/>
      <c r="C34" s="147"/>
      <c r="D34" s="147"/>
      <c r="E34" s="159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1"/>
      <c r="W34" s="178"/>
      <c r="X34" s="178"/>
      <c r="Y34" s="178"/>
      <c r="Z34" s="178"/>
    </row>
    <row r="35" spans="1:26" ht="18.95" customHeight="1" x14ac:dyDescent="0.15"/>
    <row r="36" spans="1:26" ht="18.95" customHeight="1" x14ac:dyDescent="0.15">
      <c r="A36" s="51" t="s">
        <v>620</v>
      </c>
    </row>
    <row r="37" spans="1:26" ht="18.95" customHeight="1" x14ac:dyDescent="0.15">
      <c r="A37" s="156" t="s">
        <v>616</v>
      </c>
      <c r="B37" s="157"/>
      <c r="C37" s="157"/>
      <c r="D37" s="158"/>
      <c r="E37" s="156" t="s">
        <v>617</v>
      </c>
      <c r="F37" s="157"/>
      <c r="G37" s="157"/>
      <c r="H37" s="157"/>
      <c r="I37" s="157"/>
      <c r="J37" s="157"/>
      <c r="K37" s="157"/>
      <c r="L37" s="157"/>
      <c r="M37" s="157"/>
      <c r="N37" s="157"/>
      <c r="O37" s="157"/>
      <c r="P37" s="157"/>
      <c r="Q37" s="157"/>
      <c r="R37" s="157"/>
      <c r="S37" s="157"/>
      <c r="T37" s="157"/>
      <c r="U37" s="157"/>
      <c r="V37" s="157"/>
      <c r="W37" s="157"/>
      <c r="X37" s="157"/>
      <c r="Y37" s="157"/>
      <c r="Z37" s="158"/>
    </row>
    <row r="38" spans="1:26" ht="18.95" customHeight="1" x14ac:dyDescent="0.15">
      <c r="A38" s="147"/>
      <c r="B38" s="147"/>
      <c r="C38" s="147"/>
      <c r="D38" s="147"/>
      <c r="E38" s="148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  <c r="R38" s="149"/>
      <c r="S38" s="149"/>
      <c r="T38" s="149"/>
      <c r="U38" s="149"/>
      <c r="V38" s="149"/>
      <c r="W38" s="149"/>
      <c r="X38" s="149"/>
      <c r="Y38" s="149"/>
      <c r="Z38" s="150"/>
    </row>
    <row r="39" spans="1:26" ht="18.95" customHeight="1" x14ac:dyDescent="0.15">
      <c r="A39" s="147"/>
      <c r="B39" s="147"/>
      <c r="C39" s="147"/>
      <c r="D39" s="147"/>
      <c r="E39" s="148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149"/>
      <c r="S39" s="149"/>
      <c r="T39" s="149"/>
      <c r="U39" s="149"/>
      <c r="V39" s="149"/>
      <c r="W39" s="149"/>
      <c r="X39" s="149"/>
      <c r="Y39" s="149"/>
      <c r="Z39" s="150"/>
    </row>
    <row r="40" spans="1:26" ht="18.95" customHeight="1" x14ac:dyDescent="0.15">
      <c r="A40" s="148"/>
      <c r="B40" s="149"/>
      <c r="C40" s="149"/>
      <c r="D40" s="150"/>
      <c r="E40" s="148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  <c r="R40" s="149"/>
      <c r="S40" s="149"/>
      <c r="T40" s="149"/>
      <c r="U40" s="149"/>
      <c r="V40" s="149"/>
      <c r="W40" s="149"/>
      <c r="X40" s="149"/>
      <c r="Y40" s="149"/>
      <c r="Z40" s="150"/>
    </row>
  </sheetData>
  <mergeCells count="118">
    <mergeCell ref="A8:D8"/>
    <mergeCell ref="E8:N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A32:D32"/>
    <mergeCell ref="E32:V32"/>
    <mergeCell ref="W32:Z32"/>
    <mergeCell ref="A33:D33"/>
    <mergeCell ref="E33:V33"/>
    <mergeCell ref="W33:Z33"/>
    <mergeCell ref="A28:J28"/>
    <mergeCell ref="K28:N28"/>
    <mergeCell ref="O28:R28"/>
    <mergeCell ref="S28:V28"/>
    <mergeCell ref="W28:Z28"/>
    <mergeCell ref="A31:D31"/>
    <mergeCell ref="E31:V31"/>
    <mergeCell ref="W31:Z31"/>
    <mergeCell ref="A39:D39"/>
    <mergeCell ref="E39:Z39"/>
    <mergeCell ref="A40:D40"/>
    <mergeCell ref="E40:Z40"/>
    <mergeCell ref="A34:D34"/>
    <mergeCell ref="E34:V34"/>
    <mergeCell ref="W34:Z34"/>
    <mergeCell ref="A37:D37"/>
    <mergeCell ref="E37:Z37"/>
    <mergeCell ref="A38:D38"/>
    <mergeCell ref="E38:Z38"/>
  </mergeCells>
  <phoneticPr fontId="27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9E7D3-25CA-4AA7-8479-EB7DD545B66F}">
  <dimension ref="A1:Z40"/>
  <sheetViews>
    <sheetView workbookViewId="0">
      <selection activeCell="AC17" sqref="AC17"/>
    </sheetView>
  </sheetViews>
  <sheetFormatPr defaultRowHeight="14.25" x14ac:dyDescent="0.15"/>
  <cols>
    <col min="1" max="26" width="3.125" style="53" customWidth="1"/>
    <col min="27" max="16384" width="9" style="55"/>
  </cols>
  <sheetData>
    <row r="1" spans="1:26" ht="18.95" customHeight="1" x14ac:dyDescent="0.15">
      <c r="A1" s="51" t="s">
        <v>594</v>
      </c>
      <c r="B1" s="52"/>
      <c r="C1" s="52"/>
      <c r="O1" s="54"/>
    </row>
    <row r="2" spans="1:26" ht="18.95" customHeight="1" x14ac:dyDescent="0.15">
      <c r="A2" s="64" t="s">
        <v>0</v>
      </c>
      <c r="B2" s="65"/>
      <c r="C2" s="65"/>
      <c r="D2" s="66"/>
      <c r="E2" s="4" t="s">
        <v>728</v>
      </c>
      <c r="F2" s="91" t="str">
        <f>別紙!B22</f>
        <v>三川保育園</v>
      </c>
      <c r="G2" s="92"/>
      <c r="H2" s="92"/>
      <c r="I2" s="92"/>
      <c r="J2" s="92"/>
      <c r="K2" s="92"/>
      <c r="L2" s="92"/>
      <c r="M2" s="92"/>
      <c r="N2" s="93"/>
      <c r="O2" s="54"/>
      <c r="P2" s="177" t="s">
        <v>595</v>
      </c>
      <c r="Q2" s="177"/>
      <c r="R2" s="177"/>
      <c r="S2" s="177"/>
      <c r="T2" s="177"/>
      <c r="U2" s="177"/>
      <c r="V2" s="177"/>
      <c r="W2" s="177"/>
      <c r="X2" s="177"/>
      <c r="Y2" s="177"/>
      <c r="Z2" s="177"/>
    </row>
    <row r="3" spans="1:26" ht="18.95" customHeight="1" x14ac:dyDescent="0.15">
      <c r="A3" s="64" t="s">
        <v>65</v>
      </c>
      <c r="B3" s="65"/>
      <c r="C3" s="65"/>
      <c r="D3" s="66"/>
      <c r="E3" s="96" t="str">
        <f>別紙!C22</f>
        <v>三川泉町201番地の7</v>
      </c>
      <c r="F3" s="92"/>
      <c r="G3" s="92"/>
      <c r="H3" s="92"/>
      <c r="I3" s="92"/>
      <c r="J3" s="92"/>
      <c r="K3" s="92"/>
      <c r="L3" s="92"/>
      <c r="M3" s="92"/>
      <c r="N3" s="93"/>
      <c r="O3" s="54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</row>
    <row r="4" spans="1:26" ht="18.95" customHeight="1" x14ac:dyDescent="0.15">
      <c r="A4" s="80" t="s">
        <v>129</v>
      </c>
      <c r="B4" s="80"/>
      <c r="C4" s="80"/>
      <c r="D4" s="80"/>
      <c r="E4" s="96" t="str">
        <f>別紙!D22</f>
        <v>木造</v>
      </c>
      <c r="F4" s="92"/>
      <c r="G4" s="92"/>
      <c r="H4" s="92"/>
      <c r="I4" s="92"/>
      <c r="J4" s="92"/>
      <c r="K4" s="92"/>
      <c r="L4" s="92"/>
      <c r="M4" s="92"/>
      <c r="N4" s="93"/>
      <c r="O4" s="54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</row>
    <row r="5" spans="1:26" ht="18.95" customHeight="1" x14ac:dyDescent="0.15">
      <c r="A5" s="80" t="s">
        <v>43</v>
      </c>
      <c r="B5" s="80"/>
      <c r="C5" s="80"/>
      <c r="D5" s="80"/>
      <c r="E5" s="97">
        <f>別紙!E22</f>
        <v>675.17</v>
      </c>
      <c r="F5" s="98"/>
      <c r="G5" s="98"/>
      <c r="H5" s="98"/>
      <c r="I5" s="98"/>
      <c r="J5" s="98"/>
      <c r="K5" s="98"/>
      <c r="L5" s="98"/>
      <c r="M5" s="98"/>
      <c r="N5" s="99"/>
      <c r="O5" s="54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</row>
    <row r="6" spans="1:26" ht="18.95" customHeight="1" x14ac:dyDescent="0.15">
      <c r="A6" s="80" t="s">
        <v>13</v>
      </c>
      <c r="B6" s="80"/>
      <c r="C6" s="80"/>
      <c r="D6" s="80"/>
      <c r="E6" s="100">
        <f>別紙!F22</f>
        <v>38899</v>
      </c>
      <c r="F6" s="101"/>
      <c r="G6" s="101"/>
      <c r="H6" s="101"/>
      <c r="I6" s="101"/>
      <c r="J6" s="101"/>
      <c r="K6" s="101"/>
      <c r="L6" s="101"/>
      <c r="M6" s="101"/>
      <c r="N6" s="102"/>
      <c r="O6" s="54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</row>
    <row r="7" spans="1:26" ht="18.95" customHeight="1" x14ac:dyDescent="0.15">
      <c r="A7" s="80" t="s">
        <v>4</v>
      </c>
      <c r="B7" s="80"/>
      <c r="C7" s="80"/>
      <c r="D7" s="80"/>
      <c r="E7" s="96" t="str">
        <f>別紙!G22</f>
        <v>保健福祉課</v>
      </c>
      <c r="F7" s="92"/>
      <c r="G7" s="92"/>
      <c r="H7" s="92"/>
      <c r="I7" s="92"/>
      <c r="J7" s="92"/>
      <c r="K7" s="92"/>
      <c r="L7" s="92"/>
      <c r="M7" s="92"/>
      <c r="N7" s="93"/>
      <c r="O7" s="54"/>
      <c r="P7" s="177"/>
      <c r="Q7" s="177"/>
      <c r="R7" s="177"/>
      <c r="S7" s="177"/>
      <c r="T7" s="177"/>
      <c r="U7" s="177"/>
      <c r="V7" s="177"/>
      <c r="W7" s="177"/>
      <c r="X7" s="177"/>
      <c r="Y7" s="177"/>
      <c r="Z7" s="177"/>
    </row>
    <row r="8" spans="1:26" ht="18.95" customHeight="1" x14ac:dyDescent="0.15">
      <c r="A8" s="64" t="s">
        <v>8</v>
      </c>
      <c r="B8" s="65"/>
      <c r="C8" s="65"/>
      <c r="D8" s="66"/>
      <c r="E8" s="96" t="str">
        <f>別紙!H22</f>
        <v>令和2年4月1日民営化、施設は無償貸付</v>
      </c>
      <c r="F8" s="92"/>
      <c r="G8" s="92"/>
      <c r="H8" s="92"/>
      <c r="I8" s="92"/>
      <c r="J8" s="92"/>
      <c r="K8" s="92"/>
      <c r="L8" s="92"/>
      <c r="M8" s="92"/>
      <c r="N8" s="93"/>
      <c r="O8" s="54"/>
      <c r="P8" s="177"/>
      <c r="Q8" s="177"/>
      <c r="R8" s="177"/>
      <c r="S8" s="177"/>
      <c r="T8" s="177"/>
      <c r="U8" s="177"/>
      <c r="V8" s="177"/>
      <c r="W8" s="177"/>
      <c r="X8" s="177"/>
      <c r="Y8" s="177"/>
      <c r="Z8" s="177"/>
    </row>
    <row r="9" spans="1:26" ht="18.95" customHeight="1" x14ac:dyDescent="0.15"/>
    <row r="10" spans="1:26" ht="18.95" customHeight="1" x14ac:dyDescent="0.15">
      <c r="A10" s="51" t="s">
        <v>596</v>
      </c>
      <c r="D10" s="52"/>
      <c r="E10" s="52"/>
      <c r="F10" s="52"/>
      <c r="G10" s="52"/>
      <c r="K10" s="52"/>
      <c r="O10" s="52"/>
      <c r="S10" s="52"/>
      <c r="W10" s="52"/>
      <c r="Z10" s="56" t="s">
        <v>597</v>
      </c>
    </row>
    <row r="11" spans="1:26" ht="18.95" customHeight="1" x14ac:dyDescent="0.15">
      <c r="A11" s="165"/>
      <c r="B11" s="165"/>
      <c r="C11" s="165"/>
      <c r="D11" s="165"/>
      <c r="E11" s="165"/>
      <c r="F11" s="165"/>
      <c r="G11" s="165"/>
      <c r="H11" s="165"/>
      <c r="I11" s="165"/>
      <c r="J11" s="165"/>
      <c r="K11" s="165" t="s">
        <v>549</v>
      </c>
      <c r="L11" s="165"/>
      <c r="M11" s="165"/>
      <c r="N11" s="165"/>
      <c r="O11" s="165" t="s">
        <v>552</v>
      </c>
      <c r="P11" s="165"/>
      <c r="Q11" s="165"/>
      <c r="R11" s="165"/>
      <c r="S11" s="165" t="s">
        <v>554</v>
      </c>
      <c r="T11" s="165"/>
      <c r="U11" s="165"/>
      <c r="V11" s="165"/>
      <c r="W11" s="165" t="s">
        <v>598</v>
      </c>
      <c r="X11" s="165"/>
      <c r="Y11" s="165"/>
      <c r="Z11" s="165"/>
    </row>
    <row r="12" spans="1:26" ht="18.95" customHeight="1" x14ac:dyDescent="0.15">
      <c r="A12" s="176" t="s">
        <v>599</v>
      </c>
      <c r="B12" s="176"/>
      <c r="C12" s="176" t="s">
        <v>600</v>
      </c>
      <c r="D12" s="176"/>
      <c r="E12" s="176"/>
      <c r="F12" s="176"/>
      <c r="G12" s="176"/>
      <c r="H12" s="176"/>
      <c r="I12" s="176"/>
      <c r="J12" s="176"/>
      <c r="K12" s="178">
        <v>0</v>
      </c>
      <c r="L12" s="178"/>
      <c r="M12" s="178"/>
      <c r="N12" s="178"/>
      <c r="O12" s="178">
        <v>0</v>
      </c>
      <c r="P12" s="178"/>
      <c r="Q12" s="178"/>
      <c r="R12" s="178"/>
      <c r="S12" s="178">
        <v>0</v>
      </c>
      <c r="T12" s="178"/>
      <c r="U12" s="178"/>
      <c r="V12" s="178"/>
      <c r="W12" s="178">
        <f>(K12+O12+S12)/3</f>
        <v>0</v>
      </c>
      <c r="X12" s="178"/>
      <c r="Y12" s="178"/>
      <c r="Z12" s="178"/>
    </row>
    <row r="13" spans="1:26" ht="18.95" customHeight="1" x14ac:dyDescent="0.15">
      <c r="A13" s="164"/>
      <c r="B13" s="164"/>
      <c r="C13" s="164" t="s">
        <v>601</v>
      </c>
      <c r="D13" s="164"/>
      <c r="E13" s="164"/>
      <c r="F13" s="164"/>
      <c r="G13" s="164"/>
      <c r="H13" s="164"/>
      <c r="I13" s="164"/>
      <c r="J13" s="164"/>
      <c r="K13" s="178">
        <v>0</v>
      </c>
      <c r="L13" s="178"/>
      <c r="M13" s="178"/>
      <c r="N13" s="178"/>
      <c r="O13" s="178">
        <v>0</v>
      </c>
      <c r="P13" s="178"/>
      <c r="Q13" s="178"/>
      <c r="R13" s="178"/>
      <c r="S13" s="178">
        <v>0</v>
      </c>
      <c r="T13" s="178"/>
      <c r="U13" s="178"/>
      <c r="V13" s="178"/>
      <c r="W13" s="178">
        <f t="shared" ref="W13:W23" si="0">(K13+O13+S13)/3</f>
        <v>0</v>
      </c>
      <c r="X13" s="178"/>
      <c r="Y13" s="178"/>
      <c r="Z13" s="178"/>
    </row>
    <row r="14" spans="1:26" ht="18.95" customHeight="1" x14ac:dyDescent="0.15">
      <c r="A14" s="164"/>
      <c r="B14" s="164"/>
      <c r="C14" s="164" t="s">
        <v>602</v>
      </c>
      <c r="D14" s="164"/>
      <c r="E14" s="164"/>
      <c r="F14" s="164"/>
      <c r="G14" s="164"/>
      <c r="H14" s="164"/>
      <c r="I14" s="164"/>
      <c r="J14" s="164"/>
      <c r="K14" s="178">
        <v>0</v>
      </c>
      <c r="L14" s="178"/>
      <c r="M14" s="178"/>
      <c r="N14" s="178"/>
      <c r="O14" s="178">
        <v>0</v>
      </c>
      <c r="P14" s="178"/>
      <c r="Q14" s="178"/>
      <c r="R14" s="178"/>
      <c r="S14" s="178">
        <v>0</v>
      </c>
      <c r="T14" s="178"/>
      <c r="U14" s="178"/>
      <c r="V14" s="178"/>
      <c r="W14" s="178">
        <f t="shared" si="0"/>
        <v>0</v>
      </c>
      <c r="X14" s="178"/>
      <c r="Y14" s="178"/>
      <c r="Z14" s="178"/>
    </row>
    <row r="15" spans="1:26" ht="18.95" customHeight="1" x14ac:dyDescent="0.15">
      <c r="A15" s="164"/>
      <c r="B15" s="164"/>
      <c r="C15" s="164" t="s">
        <v>603</v>
      </c>
      <c r="D15" s="164"/>
      <c r="E15" s="164"/>
      <c r="F15" s="164"/>
      <c r="G15" s="164"/>
      <c r="H15" s="164"/>
      <c r="I15" s="164"/>
      <c r="J15" s="164"/>
      <c r="K15" s="178">
        <f>SUM(K12:N14)</f>
        <v>0</v>
      </c>
      <c r="L15" s="178"/>
      <c r="M15" s="178"/>
      <c r="N15" s="178"/>
      <c r="O15" s="178">
        <f t="shared" ref="O15" si="1">SUM(O12:R14)</f>
        <v>0</v>
      </c>
      <c r="P15" s="178"/>
      <c r="Q15" s="178"/>
      <c r="R15" s="178"/>
      <c r="S15" s="178">
        <f>SUM(S12:V14)</f>
        <v>0</v>
      </c>
      <c r="T15" s="178"/>
      <c r="U15" s="178"/>
      <c r="V15" s="178"/>
      <c r="W15" s="178">
        <f t="shared" si="0"/>
        <v>0</v>
      </c>
      <c r="X15" s="178"/>
      <c r="Y15" s="178"/>
      <c r="Z15" s="178"/>
    </row>
    <row r="16" spans="1:26" ht="18.95" customHeight="1" x14ac:dyDescent="0.15">
      <c r="A16" s="164" t="s">
        <v>604</v>
      </c>
      <c r="B16" s="164"/>
      <c r="C16" s="170" t="s">
        <v>605</v>
      </c>
      <c r="D16" s="171"/>
      <c r="E16" s="171"/>
      <c r="F16" s="172"/>
      <c r="G16" s="167" t="s">
        <v>606</v>
      </c>
      <c r="H16" s="168"/>
      <c r="I16" s="168"/>
      <c r="J16" s="169"/>
      <c r="K16" s="178">
        <v>0</v>
      </c>
      <c r="L16" s="178"/>
      <c r="M16" s="178"/>
      <c r="N16" s="178"/>
      <c r="O16" s="178">
        <v>0</v>
      </c>
      <c r="P16" s="178"/>
      <c r="Q16" s="178"/>
      <c r="R16" s="178"/>
      <c r="S16" s="178">
        <v>0</v>
      </c>
      <c r="T16" s="178"/>
      <c r="U16" s="178"/>
      <c r="V16" s="178"/>
      <c r="W16" s="178">
        <f t="shared" si="0"/>
        <v>0</v>
      </c>
      <c r="X16" s="178"/>
      <c r="Y16" s="178"/>
      <c r="Z16" s="178"/>
    </row>
    <row r="17" spans="1:26" ht="18.95" customHeight="1" x14ac:dyDescent="0.15">
      <c r="A17" s="164"/>
      <c r="B17" s="164"/>
      <c r="C17" s="173"/>
      <c r="D17" s="174"/>
      <c r="E17" s="174"/>
      <c r="F17" s="175"/>
      <c r="G17" s="167" t="s">
        <v>607</v>
      </c>
      <c r="H17" s="168"/>
      <c r="I17" s="168"/>
      <c r="J17" s="169"/>
      <c r="K17" s="178">
        <v>0</v>
      </c>
      <c r="L17" s="178"/>
      <c r="M17" s="178"/>
      <c r="N17" s="178"/>
      <c r="O17" s="178">
        <v>0</v>
      </c>
      <c r="P17" s="178"/>
      <c r="Q17" s="178"/>
      <c r="R17" s="178"/>
      <c r="S17" s="178">
        <v>0</v>
      </c>
      <c r="T17" s="178"/>
      <c r="U17" s="178"/>
      <c r="V17" s="178"/>
      <c r="W17" s="178">
        <f t="shared" si="0"/>
        <v>0</v>
      </c>
      <c r="X17" s="178"/>
      <c r="Y17" s="178"/>
      <c r="Z17" s="178"/>
    </row>
    <row r="18" spans="1:26" ht="18.95" customHeight="1" x14ac:dyDescent="0.15">
      <c r="A18" s="164"/>
      <c r="B18" s="164"/>
      <c r="C18" s="173"/>
      <c r="D18" s="174"/>
      <c r="E18" s="174"/>
      <c r="F18" s="175"/>
      <c r="G18" s="167" t="s">
        <v>608</v>
      </c>
      <c r="H18" s="168"/>
      <c r="I18" s="168"/>
      <c r="J18" s="169"/>
      <c r="K18" s="178">
        <v>0</v>
      </c>
      <c r="L18" s="178"/>
      <c r="M18" s="178"/>
      <c r="N18" s="178"/>
      <c r="O18" s="178">
        <v>0</v>
      </c>
      <c r="P18" s="178"/>
      <c r="Q18" s="178"/>
      <c r="R18" s="178"/>
      <c r="S18" s="178">
        <v>0</v>
      </c>
      <c r="T18" s="178"/>
      <c r="U18" s="178"/>
      <c r="V18" s="178"/>
      <c r="W18" s="178">
        <f>(K18+O18+S18)/3</f>
        <v>0</v>
      </c>
      <c r="X18" s="178"/>
      <c r="Y18" s="178"/>
      <c r="Z18" s="178"/>
    </row>
    <row r="19" spans="1:26" ht="18.95" customHeight="1" x14ac:dyDescent="0.15">
      <c r="A19" s="164"/>
      <c r="B19" s="164"/>
      <c r="C19" s="173"/>
      <c r="D19" s="174"/>
      <c r="E19" s="174"/>
      <c r="F19" s="175"/>
      <c r="G19" s="167" t="s">
        <v>609</v>
      </c>
      <c r="H19" s="168"/>
      <c r="I19" s="168"/>
      <c r="J19" s="169"/>
      <c r="K19" s="178">
        <v>0</v>
      </c>
      <c r="L19" s="178"/>
      <c r="M19" s="178"/>
      <c r="N19" s="178"/>
      <c r="O19" s="178">
        <v>0</v>
      </c>
      <c r="P19" s="178"/>
      <c r="Q19" s="178"/>
      <c r="R19" s="178"/>
      <c r="S19" s="178">
        <v>0</v>
      </c>
      <c r="T19" s="178"/>
      <c r="U19" s="178"/>
      <c r="V19" s="178"/>
      <c r="W19" s="178">
        <f t="shared" si="0"/>
        <v>0</v>
      </c>
      <c r="X19" s="178"/>
      <c r="Y19" s="178"/>
      <c r="Z19" s="178"/>
    </row>
    <row r="20" spans="1:26" ht="18.95" customHeight="1" x14ac:dyDescent="0.15">
      <c r="A20" s="164"/>
      <c r="B20" s="164"/>
      <c r="C20" s="164" t="s">
        <v>610</v>
      </c>
      <c r="D20" s="164"/>
      <c r="E20" s="164"/>
      <c r="F20" s="164"/>
      <c r="G20" s="164"/>
      <c r="H20" s="164"/>
      <c r="I20" s="164"/>
      <c r="J20" s="164"/>
      <c r="K20" s="178">
        <v>0</v>
      </c>
      <c r="L20" s="178"/>
      <c r="M20" s="178"/>
      <c r="N20" s="178"/>
      <c r="O20" s="178">
        <v>0</v>
      </c>
      <c r="P20" s="178"/>
      <c r="Q20" s="178"/>
      <c r="R20" s="178"/>
      <c r="S20" s="178">
        <v>0</v>
      </c>
      <c r="T20" s="178"/>
      <c r="U20" s="178"/>
      <c r="V20" s="178"/>
      <c r="W20" s="178">
        <f t="shared" si="0"/>
        <v>0</v>
      </c>
      <c r="X20" s="178"/>
      <c r="Y20" s="178"/>
      <c r="Z20" s="178"/>
    </row>
    <row r="21" spans="1:26" ht="18.95" customHeight="1" x14ac:dyDescent="0.15">
      <c r="A21" s="164"/>
      <c r="B21" s="164"/>
      <c r="C21" s="166" t="s">
        <v>611</v>
      </c>
      <c r="D21" s="166"/>
      <c r="E21" s="166"/>
      <c r="F21" s="166"/>
      <c r="G21" s="166"/>
      <c r="H21" s="166"/>
      <c r="I21" s="166"/>
      <c r="J21" s="166"/>
      <c r="K21" s="178">
        <v>0</v>
      </c>
      <c r="L21" s="178"/>
      <c r="M21" s="178"/>
      <c r="N21" s="178"/>
      <c r="O21" s="178">
        <v>0</v>
      </c>
      <c r="P21" s="178"/>
      <c r="Q21" s="178"/>
      <c r="R21" s="178"/>
      <c r="S21" s="178">
        <v>0</v>
      </c>
      <c r="T21" s="178"/>
      <c r="U21" s="178"/>
      <c r="V21" s="178"/>
      <c r="W21" s="178">
        <f t="shared" si="0"/>
        <v>0</v>
      </c>
      <c r="X21" s="178"/>
      <c r="Y21" s="178"/>
      <c r="Z21" s="178"/>
    </row>
    <row r="22" spans="1:26" ht="18.95" customHeight="1" x14ac:dyDescent="0.15">
      <c r="A22" s="164"/>
      <c r="B22" s="164"/>
      <c r="C22" s="164" t="s">
        <v>612</v>
      </c>
      <c r="D22" s="164"/>
      <c r="E22" s="164"/>
      <c r="F22" s="164"/>
      <c r="G22" s="164"/>
      <c r="H22" s="164"/>
      <c r="I22" s="164"/>
      <c r="J22" s="164"/>
      <c r="K22" s="178">
        <v>0</v>
      </c>
      <c r="L22" s="178"/>
      <c r="M22" s="178"/>
      <c r="N22" s="178"/>
      <c r="O22" s="178">
        <v>0</v>
      </c>
      <c r="P22" s="178"/>
      <c r="Q22" s="178"/>
      <c r="R22" s="178"/>
      <c r="S22" s="178">
        <v>0</v>
      </c>
      <c r="T22" s="178"/>
      <c r="U22" s="178"/>
      <c r="V22" s="178"/>
      <c r="W22" s="178">
        <f t="shared" si="0"/>
        <v>0</v>
      </c>
      <c r="X22" s="178"/>
      <c r="Y22" s="178"/>
      <c r="Z22" s="178"/>
    </row>
    <row r="23" spans="1:26" ht="18.95" customHeight="1" x14ac:dyDescent="0.15">
      <c r="A23" s="164"/>
      <c r="B23" s="164"/>
      <c r="C23" s="164" t="s">
        <v>613</v>
      </c>
      <c r="D23" s="164"/>
      <c r="E23" s="164"/>
      <c r="F23" s="164"/>
      <c r="G23" s="164"/>
      <c r="H23" s="164"/>
      <c r="I23" s="164"/>
      <c r="J23" s="164"/>
      <c r="K23" s="178">
        <v>0</v>
      </c>
      <c r="L23" s="178"/>
      <c r="M23" s="178"/>
      <c r="N23" s="178"/>
      <c r="O23" s="178">
        <v>0</v>
      </c>
      <c r="P23" s="178"/>
      <c r="Q23" s="178"/>
      <c r="R23" s="178"/>
      <c r="S23" s="178">
        <v>0</v>
      </c>
      <c r="T23" s="178"/>
      <c r="U23" s="178"/>
      <c r="V23" s="178"/>
      <c r="W23" s="178">
        <f t="shared" si="0"/>
        <v>0</v>
      </c>
      <c r="X23" s="178"/>
      <c r="Y23" s="178"/>
      <c r="Z23" s="178"/>
    </row>
    <row r="24" spans="1:26" ht="18.95" customHeight="1" x14ac:dyDescent="0.15">
      <c r="A24" s="164"/>
      <c r="B24" s="164"/>
      <c r="C24" s="164" t="s">
        <v>603</v>
      </c>
      <c r="D24" s="164"/>
      <c r="E24" s="164"/>
      <c r="F24" s="164"/>
      <c r="G24" s="164"/>
      <c r="H24" s="164"/>
      <c r="I24" s="164"/>
      <c r="J24" s="164"/>
      <c r="K24" s="178">
        <f>SUM(K16:N23)</f>
        <v>0</v>
      </c>
      <c r="L24" s="178"/>
      <c r="M24" s="178"/>
      <c r="N24" s="178"/>
      <c r="O24" s="178">
        <f t="shared" ref="O24" si="2">SUM(O16:R23)</f>
        <v>0</v>
      </c>
      <c r="P24" s="178"/>
      <c r="Q24" s="178"/>
      <c r="R24" s="178"/>
      <c r="S24" s="178">
        <f>SUM(S16:V23)</f>
        <v>0</v>
      </c>
      <c r="T24" s="178"/>
      <c r="U24" s="178"/>
      <c r="V24" s="178"/>
      <c r="W24" s="178">
        <f>(K24+O24+S24)/3</f>
        <v>0</v>
      </c>
      <c r="X24" s="178"/>
      <c r="Y24" s="178"/>
      <c r="Z24" s="178"/>
    </row>
    <row r="25" spans="1:26" ht="18.95" customHeight="1" x14ac:dyDescent="0.15"/>
    <row r="26" spans="1:26" ht="18.95" customHeight="1" x14ac:dyDescent="0.15">
      <c r="A26" s="51" t="s">
        <v>614</v>
      </c>
      <c r="D26" s="52"/>
      <c r="E26" s="52"/>
      <c r="F26" s="52"/>
      <c r="G26" s="52"/>
    </row>
    <row r="27" spans="1:26" ht="18.95" customHeight="1" x14ac:dyDescent="0.15">
      <c r="A27" s="165"/>
      <c r="B27" s="165"/>
      <c r="C27" s="165"/>
      <c r="D27" s="165"/>
      <c r="E27" s="165"/>
      <c r="F27" s="165"/>
      <c r="G27" s="165"/>
      <c r="H27" s="165"/>
      <c r="I27" s="165"/>
      <c r="J27" s="165"/>
      <c r="K27" s="165" t="s">
        <v>549</v>
      </c>
      <c r="L27" s="165"/>
      <c r="M27" s="165"/>
      <c r="N27" s="165"/>
      <c r="O27" s="165" t="s">
        <v>552</v>
      </c>
      <c r="P27" s="165"/>
      <c r="Q27" s="165"/>
      <c r="R27" s="165"/>
      <c r="S27" s="165" t="s">
        <v>554</v>
      </c>
      <c r="T27" s="165"/>
      <c r="U27" s="165"/>
      <c r="V27" s="165"/>
      <c r="W27" s="165" t="s">
        <v>598</v>
      </c>
      <c r="X27" s="165"/>
      <c r="Y27" s="165"/>
      <c r="Z27" s="165"/>
    </row>
    <row r="28" spans="1:26" ht="18.95" customHeight="1" x14ac:dyDescent="0.15">
      <c r="A28" s="163" t="s">
        <v>640</v>
      </c>
      <c r="B28" s="163"/>
      <c r="C28" s="163"/>
      <c r="D28" s="163"/>
      <c r="E28" s="163"/>
      <c r="F28" s="163"/>
      <c r="G28" s="163"/>
      <c r="H28" s="163"/>
      <c r="I28" s="163"/>
      <c r="J28" s="163"/>
      <c r="K28" s="178">
        <v>40</v>
      </c>
      <c r="L28" s="178"/>
      <c r="M28" s="178"/>
      <c r="N28" s="178"/>
      <c r="O28" s="178">
        <v>46</v>
      </c>
      <c r="P28" s="178"/>
      <c r="Q28" s="178"/>
      <c r="R28" s="178"/>
      <c r="S28" s="178">
        <v>43</v>
      </c>
      <c r="T28" s="178"/>
      <c r="U28" s="178"/>
      <c r="V28" s="178"/>
      <c r="W28" s="178">
        <f>(K28+O28+S28)/3</f>
        <v>43</v>
      </c>
      <c r="X28" s="178"/>
      <c r="Y28" s="178"/>
      <c r="Z28" s="178"/>
    </row>
    <row r="29" spans="1:26" ht="18.95" customHeight="1" x14ac:dyDescent="0.15"/>
    <row r="30" spans="1:26" ht="18.95" customHeight="1" x14ac:dyDescent="0.15">
      <c r="A30" s="51" t="s">
        <v>615</v>
      </c>
    </row>
    <row r="31" spans="1:26" ht="18.95" customHeight="1" x14ac:dyDescent="0.15">
      <c r="A31" s="156" t="s">
        <v>616</v>
      </c>
      <c r="B31" s="157"/>
      <c r="C31" s="157"/>
      <c r="D31" s="158"/>
      <c r="E31" s="156" t="s">
        <v>617</v>
      </c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8"/>
      <c r="W31" s="156" t="s">
        <v>618</v>
      </c>
      <c r="X31" s="157"/>
      <c r="Y31" s="157"/>
      <c r="Z31" s="158"/>
    </row>
    <row r="32" spans="1:26" ht="18.95" customHeight="1" x14ac:dyDescent="0.15">
      <c r="A32" s="147"/>
      <c r="B32" s="147"/>
      <c r="C32" s="147"/>
      <c r="D32" s="147"/>
      <c r="E32" s="159"/>
      <c r="F32" s="160"/>
      <c r="G32" s="160"/>
      <c r="H32" s="160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1"/>
      <c r="W32" s="178"/>
      <c r="X32" s="178"/>
      <c r="Y32" s="178"/>
      <c r="Z32" s="178"/>
    </row>
    <row r="33" spans="1:26" ht="18.95" customHeight="1" x14ac:dyDescent="0.15">
      <c r="A33" s="147"/>
      <c r="B33" s="147"/>
      <c r="C33" s="147"/>
      <c r="D33" s="147"/>
      <c r="E33" s="159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1"/>
      <c r="W33" s="178"/>
      <c r="X33" s="178"/>
      <c r="Y33" s="178"/>
      <c r="Z33" s="178"/>
    </row>
    <row r="34" spans="1:26" ht="18.95" customHeight="1" x14ac:dyDescent="0.15">
      <c r="A34" s="147"/>
      <c r="B34" s="147"/>
      <c r="C34" s="147"/>
      <c r="D34" s="147"/>
      <c r="E34" s="159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1"/>
      <c r="W34" s="178"/>
      <c r="X34" s="178"/>
      <c r="Y34" s="178"/>
      <c r="Z34" s="178"/>
    </row>
    <row r="35" spans="1:26" ht="18.95" customHeight="1" x14ac:dyDescent="0.15"/>
    <row r="36" spans="1:26" ht="18.95" customHeight="1" x14ac:dyDescent="0.15">
      <c r="A36" s="51" t="s">
        <v>620</v>
      </c>
    </row>
    <row r="37" spans="1:26" ht="18.95" customHeight="1" x14ac:dyDescent="0.15">
      <c r="A37" s="156" t="s">
        <v>616</v>
      </c>
      <c r="B37" s="157"/>
      <c r="C37" s="157"/>
      <c r="D37" s="158"/>
      <c r="E37" s="156" t="s">
        <v>617</v>
      </c>
      <c r="F37" s="157"/>
      <c r="G37" s="157"/>
      <c r="H37" s="157"/>
      <c r="I37" s="157"/>
      <c r="J37" s="157"/>
      <c r="K37" s="157"/>
      <c r="L37" s="157"/>
      <c r="M37" s="157"/>
      <c r="N37" s="157"/>
      <c r="O37" s="157"/>
      <c r="P37" s="157"/>
      <c r="Q37" s="157"/>
      <c r="R37" s="157"/>
      <c r="S37" s="157"/>
      <c r="T37" s="157"/>
      <c r="U37" s="157"/>
      <c r="V37" s="157"/>
      <c r="W37" s="157"/>
      <c r="X37" s="157"/>
      <c r="Y37" s="157"/>
      <c r="Z37" s="158"/>
    </row>
    <row r="38" spans="1:26" ht="18.95" customHeight="1" x14ac:dyDescent="0.15">
      <c r="A38" s="147"/>
      <c r="B38" s="147"/>
      <c r="C38" s="147"/>
      <c r="D38" s="147"/>
      <c r="E38" s="148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  <c r="R38" s="149"/>
      <c r="S38" s="149"/>
      <c r="T38" s="149"/>
      <c r="U38" s="149"/>
      <c r="V38" s="149"/>
      <c r="W38" s="149"/>
      <c r="X38" s="149"/>
      <c r="Y38" s="149"/>
      <c r="Z38" s="150"/>
    </row>
    <row r="39" spans="1:26" ht="18.95" customHeight="1" x14ac:dyDescent="0.15">
      <c r="A39" s="147"/>
      <c r="B39" s="147"/>
      <c r="C39" s="147"/>
      <c r="D39" s="147"/>
      <c r="E39" s="148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149"/>
      <c r="S39" s="149"/>
      <c r="T39" s="149"/>
      <c r="U39" s="149"/>
      <c r="V39" s="149"/>
      <c r="W39" s="149"/>
      <c r="X39" s="149"/>
      <c r="Y39" s="149"/>
      <c r="Z39" s="150"/>
    </row>
    <row r="40" spans="1:26" ht="18.95" customHeight="1" x14ac:dyDescent="0.15">
      <c r="A40" s="148"/>
      <c r="B40" s="149"/>
      <c r="C40" s="149"/>
      <c r="D40" s="150"/>
      <c r="E40" s="148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  <c r="R40" s="149"/>
      <c r="S40" s="149"/>
      <c r="T40" s="149"/>
      <c r="U40" s="149"/>
      <c r="V40" s="149"/>
      <c r="W40" s="149"/>
      <c r="X40" s="149"/>
      <c r="Y40" s="149"/>
      <c r="Z40" s="150"/>
    </row>
  </sheetData>
  <mergeCells count="118">
    <mergeCell ref="A8:D8"/>
    <mergeCell ref="E8:N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A32:D32"/>
    <mergeCell ref="E32:V32"/>
    <mergeCell ref="W32:Z32"/>
    <mergeCell ref="A33:D33"/>
    <mergeCell ref="E33:V33"/>
    <mergeCell ref="W33:Z33"/>
    <mergeCell ref="A28:J28"/>
    <mergeCell ref="K28:N28"/>
    <mergeCell ref="O28:R28"/>
    <mergeCell ref="S28:V28"/>
    <mergeCell ref="W28:Z28"/>
    <mergeCell ref="A31:D31"/>
    <mergeCell ref="E31:V31"/>
    <mergeCell ref="W31:Z31"/>
    <mergeCell ref="A39:D39"/>
    <mergeCell ref="E39:Z39"/>
    <mergeCell ref="A40:D40"/>
    <mergeCell ref="E40:Z40"/>
    <mergeCell ref="A34:D34"/>
    <mergeCell ref="E34:V34"/>
    <mergeCell ref="W34:Z34"/>
    <mergeCell ref="A37:D37"/>
    <mergeCell ref="E37:Z37"/>
    <mergeCell ref="A38:D38"/>
    <mergeCell ref="E38:Z38"/>
  </mergeCells>
  <phoneticPr fontId="27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CB603-F944-4000-81DA-6D1B36AB6CD5}">
  <dimension ref="A1:Z69"/>
  <sheetViews>
    <sheetView zoomScaleNormal="100" workbookViewId="0">
      <selection activeCell="AC17" sqref="AC17"/>
    </sheetView>
  </sheetViews>
  <sheetFormatPr defaultRowHeight="14.25" x14ac:dyDescent="0.15"/>
  <cols>
    <col min="1" max="26" width="3.125" style="53" customWidth="1"/>
    <col min="27" max="16384" width="9" style="55"/>
  </cols>
  <sheetData>
    <row r="1" spans="1:26" ht="18.95" customHeight="1" x14ac:dyDescent="0.15">
      <c r="A1" s="51" t="s">
        <v>594</v>
      </c>
      <c r="B1" s="52"/>
      <c r="C1" s="52"/>
      <c r="O1" s="54"/>
    </row>
    <row r="2" spans="1:26" ht="18.95" customHeight="1" x14ac:dyDescent="0.15">
      <c r="A2" s="64" t="s">
        <v>0</v>
      </c>
      <c r="B2" s="65"/>
      <c r="C2" s="65"/>
      <c r="D2" s="66"/>
      <c r="E2" s="4" t="s">
        <v>729</v>
      </c>
      <c r="F2" s="91" t="str">
        <f>別紙!B23</f>
        <v>ゆにガーデン</v>
      </c>
      <c r="G2" s="92"/>
      <c r="H2" s="92"/>
      <c r="I2" s="92"/>
      <c r="J2" s="92"/>
      <c r="K2" s="92"/>
      <c r="L2" s="92"/>
      <c r="M2" s="92"/>
      <c r="N2" s="93"/>
      <c r="O2" s="54"/>
      <c r="P2" s="177" t="s">
        <v>595</v>
      </c>
      <c r="Q2" s="177"/>
      <c r="R2" s="177"/>
      <c r="S2" s="177"/>
      <c r="T2" s="177"/>
      <c r="U2" s="177"/>
      <c r="V2" s="177"/>
      <c r="W2" s="177"/>
      <c r="X2" s="177"/>
      <c r="Y2" s="177"/>
      <c r="Z2" s="177"/>
    </row>
    <row r="3" spans="1:26" ht="18.95" customHeight="1" x14ac:dyDescent="0.15">
      <c r="A3" s="64" t="s">
        <v>65</v>
      </c>
      <c r="B3" s="65"/>
      <c r="C3" s="65"/>
      <c r="D3" s="66"/>
      <c r="E3" s="96" t="str">
        <f>別紙!C23</f>
        <v>伏見134番地の1ほか</v>
      </c>
      <c r="F3" s="92"/>
      <c r="G3" s="92"/>
      <c r="H3" s="92"/>
      <c r="I3" s="92"/>
      <c r="J3" s="92"/>
      <c r="K3" s="92"/>
      <c r="L3" s="92"/>
      <c r="M3" s="92"/>
      <c r="N3" s="93"/>
      <c r="O3" s="54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</row>
    <row r="4" spans="1:26" ht="18.95" customHeight="1" x14ac:dyDescent="0.15">
      <c r="A4" s="80" t="s">
        <v>129</v>
      </c>
      <c r="B4" s="80"/>
      <c r="C4" s="80"/>
      <c r="D4" s="80"/>
      <c r="E4" s="96" t="str">
        <f>別紙!D23</f>
        <v>鉄筋コンクリート、一部鉄骨</v>
      </c>
      <c r="F4" s="92"/>
      <c r="G4" s="92"/>
      <c r="H4" s="92"/>
      <c r="I4" s="92"/>
      <c r="J4" s="92"/>
      <c r="K4" s="92"/>
      <c r="L4" s="92"/>
      <c r="M4" s="92"/>
      <c r="N4" s="93"/>
      <c r="O4" s="54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</row>
    <row r="5" spans="1:26" ht="18.95" customHeight="1" x14ac:dyDescent="0.15">
      <c r="A5" s="80" t="s">
        <v>43</v>
      </c>
      <c r="B5" s="80"/>
      <c r="C5" s="80"/>
      <c r="D5" s="80"/>
      <c r="E5" s="97">
        <f>別紙!E23</f>
        <v>4954.12</v>
      </c>
      <c r="F5" s="98"/>
      <c r="G5" s="98"/>
      <c r="H5" s="98"/>
      <c r="I5" s="98"/>
      <c r="J5" s="98"/>
      <c r="K5" s="98"/>
      <c r="L5" s="98"/>
      <c r="M5" s="98"/>
      <c r="N5" s="99"/>
      <c r="O5" s="54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</row>
    <row r="6" spans="1:26" ht="18.95" customHeight="1" x14ac:dyDescent="0.15">
      <c r="A6" s="80" t="s">
        <v>13</v>
      </c>
      <c r="B6" s="80"/>
      <c r="C6" s="80"/>
      <c r="D6" s="80"/>
      <c r="E6" s="100">
        <f>別紙!F23</f>
        <v>36595</v>
      </c>
      <c r="F6" s="101"/>
      <c r="G6" s="101"/>
      <c r="H6" s="101"/>
      <c r="I6" s="101"/>
      <c r="J6" s="101"/>
      <c r="K6" s="101"/>
      <c r="L6" s="101"/>
      <c r="M6" s="101"/>
      <c r="N6" s="102"/>
      <c r="O6" s="54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</row>
    <row r="7" spans="1:26" ht="18.95" customHeight="1" x14ac:dyDescent="0.15">
      <c r="A7" s="80" t="s">
        <v>4</v>
      </c>
      <c r="B7" s="80"/>
      <c r="C7" s="80"/>
      <c r="D7" s="80"/>
      <c r="E7" s="96" t="str">
        <f>別紙!G23</f>
        <v>産業振興課</v>
      </c>
      <c r="F7" s="92"/>
      <c r="G7" s="92"/>
      <c r="H7" s="92"/>
      <c r="I7" s="92"/>
      <c r="J7" s="92"/>
      <c r="K7" s="92"/>
      <c r="L7" s="92"/>
      <c r="M7" s="92"/>
      <c r="N7" s="93"/>
      <c r="O7" s="54"/>
      <c r="P7" s="177"/>
      <c r="Q7" s="177"/>
      <c r="R7" s="177"/>
      <c r="S7" s="177"/>
      <c r="T7" s="177"/>
      <c r="U7" s="177"/>
      <c r="V7" s="177"/>
      <c r="W7" s="177"/>
      <c r="X7" s="177"/>
      <c r="Y7" s="177"/>
      <c r="Z7" s="177"/>
    </row>
    <row r="8" spans="1:26" ht="18.95" customHeight="1" x14ac:dyDescent="0.15">
      <c r="A8" s="64" t="s">
        <v>8</v>
      </c>
      <c r="B8" s="65"/>
      <c r="C8" s="65"/>
      <c r="D8" s="66"/>
      <c r="E8" s="96" t="str">
        <f>別紙!H23</f>
        <v>指定管理</v>
      </c>
      <c r="F8" s="92"/>
      <c r="G8" s="92"/>
      <c r="H8" s="92"/>
      <c r="I8" s="92"/>
      <c r="J8" s="92"/>
      <c r="K8" s="92"/>
      <c r="L8" s="92"/>
      <c r="M8" s="92"/>
      <c r="N8" s="93"/>
      <c r="O8" s="54"/>
      <c r="P8" s="177"/>
      <c r="Q8" s="177"/>
      <c r="R8" s="177"/>
      <c r="S8" s="177"/>
      <c r="T8" s="177"/>
      <c r="U8" s="177"/>
      <c r="V8" s="177"/>
      <c r="W8" s="177"/>
      <c r="X8" s="177"/>
      <c r="Y8" s="177"/>
      <c r="Z8" s="177"/>
    </row>
    <row r="9" spans="1:26" ht="18.95" customHeight="1" x14ac:dyDescent="0.15"/>
    <row r="10" spans="1:26" ht="18.95" customHeight="1" x14ac:dyDescent="0.15">
      <c r="A10" s="51" t="s">
        <v>596</v>
      </c>
      <c r="D10" s="52"/>
      <c r="E10" s="52"/>
      <c r="F10" s="52"/>
      <c r="G10" s="52"/>
      <c r="K10" s="52"/>
      <c r="O10" s="52"/>
      <c r="S10" s="52"/>
      <c r="W10" s="52"/>
      <c r="Z10" s="56" t="s">
        <v>597</v>
      </c>
    </row>
    <row r="11" spans="1:26" ht="18.95" customHeight="1" x14ac:dyDescent="0.15">
      <c r="A11" s="165"/>
      <c r="B11" s="165"/>
      <c r="C11" s="165"/>
      <c r="D11" s="165"/>
      <c r="E11" s="165"/>
      <c r="F11" s="165"/>
      <c r="G11" s="165"/>
      <c r="H11" s="165"/>
      <c r="I11" s="165"/>
      <c r="J11" s="165"/>
      <c r="K11" s="165" t="s">
        <v>549</v>
      </c>
      <c r="L11" s="165"/>
      <c r="M11" s="165"/>
      <c r="N11" s="165"/>
      <c r="O11" s="165" t="s">
        <v>552</v>
      </c>
      <c r="P11" s="165"/>
      <c r="Q11" s="165"/>
      <c r="R11" s="165"/>
      <c r="S11" s="165" t="s">
        <v>554</v>
      </c>
      <c r="T11" s="165"/>
      <c r="U11" s="165"/>
      <c r="V11" s="165"/>
      <c r="W11" s="165" t="s">
        <v>598</v>
      </c>
      <c r="X11" s="165"/>
      <c r="Y11" s="165"/>
      <c r="Z11" s="165"/>
    </row>
    <row r="12" spans="1:26" ht="18.95" customHeight="1" x14ac:dyDescent="0.15">
      <c r="A12" s="176" t="s">
        <v>599</v>
      </c>
      <c r="B12" s="176"/>
      <c r="C12" s="176" t="s">
        <v>600</v>
      </c>
      <c r="D12" s="176"/>
      <c r="E12" s="176"/>
      <c r="F12" s="176"/>
      <c r="G12" s="176"/>
      <c r="H12" s="176"/>
      <c r="I12" s="176"/>
      <c r="J12" s="176"/>
      <c r="K12" s="155">
        <v>0</v>
      </c>
      <c r="L12" s="155"/>
      <c r="M12" s="155"/>
      <c r="N12" s="155"/>
      <c r="O12" s="155">
        <v>0</v>
      </c>
      <c r="P12" s="155"/>
      <c r="Q12" s="155"/>
      <c r="R12" s="155"/>
      <c r="S12" s="155">
        <v>0</v>
      </c>
      <c r="T12" s="155"/>
      <c r="U12" s="155"/>
      <c r="V12" s="155"/>
      <c r="W12" s="155">
        <f t="shared" ref="W12:W24" si="0">(K12+O12+S12)/3</f>
        <v>0</v>
      </c>
      <c r="X12" s="155"/>
      <c r="Y12" s="155"/>
      <c r="Z12" s="155"/>
    </row>
    <row r="13" spans="1:26" ht="18.95" customHeight="1" x14ac:dyDescent="0.15">
      <c r="A13" s="164"/>
      <c r="B13" s="164"/>
      <c r="C13" s="164" t="s">
        <v>601</v>
      </c>
      <c r="D13" s="164"/>
      <c r="E13" s="164"/>
      <c r="F13" s="164"/>
      <c r="G13" s="164"/>
      <c r="H13" s="164"/>
      <c r="I13" s="164"/>
      <c r="J13" s="164"/>
      <c r="K13" s="155">
        <v>0</v>
      </c>
      <c r="L13" s="155"/>
      <c r="M13" s="155"/>
      <c r="N13" s="155"/>
      <c r="O13" s="155">
        <v>0</v>
      </c>
      <c r="P13" s="155"/>
      <c r="Q13" s="155"/>
      <c r="R13" s="155"/>
      <c r="S13" s="155">
        <v>0</v>
      </c>
      <c r="T13" s="155"/>
      <c r="U13" s="155"/>
      <c r="V13" s="155"/>
      <c r="W13" s="155">
        <f t="shared" si="0"/>
        <v>0</v>
      </c>
      <c r="X13" s="155"/>
      <c r="Y13" s="155"/>
      <c r="Z13" s="155"/>
    </row>
    <row r="14" spans="1:26" ht="18.95" customHeight="1" x14ac:dyDescent="0.15">
      <c r="A14" s="164"/>
      <c r="B14" s="164"/>
      <c r="C14" s="164" t="s">
        <v>602</v>
      </c>
      <c r="D14" s="164"/>
      <c r="E14" s="164"/>
      <c r="F14" s="164"/>
      <c r="G14" s="164"/>
      <c r="H14" s="164"/>
      <c r="I14" s="164"/>
      <c r="J14" s="164"/>
      <c r="K14" s="155">
        <v>0</v>
      </c>
      <c r="L14" s="155"/>
      <c r="M14" s="155"/>
      <c r="N14" s="155"/>
      <c r="O14" s="155">
        <v>0</v>
      </c>
      <c r="P14" s="155"/>
      <c r="Q14" s="155"/>
      <c r="R14" s="155"/>
      <c r="S14" s="155">
        <v>0</v>
      </c>
      <c r="T14" s="155"/>
      <c r="U14" s="155"/>
      <c r="V14" s="155"/>
      <c r="W14" s="155">
        <f t="shared" si="0"/>
        <v>0</v>
      </c>
      <c r="X14" s="155"/>
      <c r="Y14" s="155"/>
      <c r="Z14" s="155"/>
    </row>
    <row r="15" spans="1:26" ht="18.95" customHeight="1" x14ac:dyDescent="0.15">
      <c r="A15" s="164"/>
      <c r="B15" s="164"/>
      <c r="C15" s="164" t="s">
        <v>603</v>
      </c>
      <c r="D15" s="164"/>
      <c r="E15" s="164"/>
      <c r="F15" s="164"/>
      <c r="G15" s="164"/>
      <c r="H15" s="164"/>
      <c r="I15" s="164"/>
      <c r="J15" s="164"/>
      <c r="K15" s="155">
        <f>SUM(K12:N14)</f>
        <v>0</v>
      </c>
      <c r="L15" s="155"/>
      <c r="M15" s="155"/>
      <c r="N15" s="155"/>
      <c r="O15" s="155">
        <f>SUM(O12:R14)</f>
        <v>0</v>
      </c>
      <c r="P15" s="155"/>
      <c r="Q15" s="155"/>
      <c r="R15" s="155"/>
      <c r="S15" s="155">
        <f>SUM(S12:V14)</f>
        <v>0</v>
      </c>
      <c r="T15" s="155"/>
      <c r="U15" s="155"/>
      <c r="V15" s="155"/>
      <c r="W15" s="155">
        <f t="shared" si="0"/>
        <v>0</v>
      </c>
      <c r="X15" s="155"/>
      <c r="Y15" s="155"/>
      <c r="Z15" s="155"/>
    </row>
    <row r="16" spans="1:26" ht="18.95" customHeight="1" x14ac:dyDescent="0.15">
      <c r="A16" s="164" t="s">
        <v>604</v>
      </c>
      <c r="B16" s="164"/>
      <c r="C16" s="170" t="s">
        <v>605</v>
      </c>
      <c r="D16" s="171"/>
      <c r="E16" s="171"/>
      <c r="F16" s="172"/>
      <c r="G16" s="167" t="s">
        <v>606</v>
      </c>
      <c r="H16" s="168"/>
      <c r="I16" s="168"/>
      <c r="J16" s="169"/>
      <c r="K16" s="155">
        <v>0</v>
      </c>
      <c r="L16" s="155"/>
      <c r="M16" s="155"/>
      <c r="N16" s="155"/>
      <c r="O16" s="155">
        <v>0</v>
      </c>
      <c r="P16" s="155"/>
      <c r="Q16" s="155"/>
      <c r="R16" s="155"/>
      <c r="S16" s="155">
        <v>0</v>
      </c>
      <c r="T16" s="155"/>
      <c r="U16" s="155"/>
      <c r="V16" s="155"/>
      <c r="W16" s="155">
        <f t="shared" si="0"/>
        <v>0</v>
      </c>
      <c r="X16" s="155"/>
      <c r="Y16" s="155"/>
      <c r="Z16" s="155"/>
    </row>
    <row r="17" spans="1:26" ht="18.95" customHeight="1" x14ac:dyDescent="0.15">
      <c r="A17" s="164"/>
      <c r="B17" s="164"/>
      <c r="C17" s="173"/>
      <c r="D17" s="174"/>
      <c r="E17" s="174"/>
      <c r="F17" s="175"/>
      <c r="G17" s="167" t="s">
        <v>607</v>
      </c>
      <c r="H17" s="168"/>
      <c r="I17" s="168"/>
      <c r="J17" s="169"/>
      <c r="K17" s="155">
        <v>0</v>
      </c>
      <c r="L17" s="155"/>
      <c r="M17" s="155"/>
      <c r="N17" s="155"/>
      <c r="O17" s="155">
        <v>0</v>
      </c>
      <c r="P17" s="155"/>
      <c r="Q17" s="155"/>
      <c r="R17" s="155"/>
      <c r="S17" s="155">
        <v>0</v>
      </c>
      <c r="T17" s="155"/>
      <c r="U17" s="155"/>
      <c r="V17" s="155"/>
      <c r="W17" s="155">
        <f t="shared" si="0"/>
        <v>0</v>
      </c>
      <c r="X17" s="155"/>
      <c r="Y17" s="155"/>
      <c r="Z17" s="155"/>
    </row>
    <row r="18" spans="1:26" ht="18.95" customHeight="1" x14ac:dyDescent="0.15">
      <c r="A18" s="164"/>
      <c r="B18" s="164"/>
      <c r="C18" s="173"/>
      <c r="D18" s="174"/>
      <c r="E18" s="174"/>
      <c r="F18" s="175"/>
      <c r="G18" s="167" t="s">
        <v>608</v>
      </c>
      <c r="H18" s="168"/>
      <c r="I18" s="168"/>
      <c r="J18" s="169"/>
      <c r="K18" s="155">
        <v>0</v>
      </c>
      <c r="L18" s="155"/>
      <c r="M18" s="155"/>
      <c r="N18" s="155"/>
      <c r="O18" s="155">
        <v>0</v>
      </c>
      <c r="P18" s="155"/>
      <c r="Q18" s="155"/>
      <c r="R18" s="155"/>
      <c r="S18" s="155">
        <v>0</v>
      </c>
      <c r="T18" s="155"/>
      <c r="U18" s="155"/>
      <c r="V18" s="155"/>
      <c r="W18" s="155">
        <f t="shared" si="0"/>
        <v>0</v>
      </c>
      <c r="X18" s="155"/>
      <c r="Y18" s="155"/>
      <c r="Z18" s="155"/>
    </row>
    <row r="19" spans="1:26" ht="18.95" customHeight="1" x14ac:dyDescent="0.15">
      <c r="A19" s="164"/>
      <c r="B19" s="164"/>
      <c r="C19" s="173"/>
      <c r="D19" s="174"/>
      <c r="E19" s="174"/>
      <c r="F19" s="175"/>
      <c r="G19" s="167" t="s">
        <v>609</v>
      </c>
      <c r="H19" s="168"/>
      <c r="I19" s="168"/>
      <c r="J19" s="169"/>
      <c r="K19" s="155">
        <v>0</v>
      </c>
      <c r="L19" s="155"/>
      <c r="M19" s="155"/>
      <c r="N19" s="155"/>
      <c r="O19" s="155">
        <v>0</v>
      </c>
      <c r="P19" s="155"/>
      <c r="Q19" s="155"/>
      <c r="R19" s="155"/>
      <c r="S19" s="155">
        <v>0</v>
      </c>
      <c r="T19" s="155"/>
      <c r="U19" s="155"/>
      <c r="V19" s="155"/>
      <c r="W19" s="155">
        <f t="shared" si="0"/>
        <v>0</v>
      </c>
      <c r="X19" s="155"/>
      <c r="Y19" s="155"/>
      <c r="Z19" s="155"/>
    </row>
    <row r="20" spans="1:26" ht="18.95" customHeight="1" x14ac:dyDescent="0.15">
      <c r="A20" s="164"/>
      <c r="B20" s="164"/>
      <c r="C20" s="164" t="s">
        <v>610</v>
      </c>
      <c r="D20" s="164"/>
      <c r="E20" s="164"/>
      <c r="F20" s="164"/>
      <c r="G20" s="164"/>
      <c r="H20" s="164"/>
      <c r="I20" s="164"/>
      <c r="J20" s="164"/>
      <c r="K20" s="155">
        <v>5800</v>
      </c>
      <c r="L20" s="155"/>
      <c r="M20" s="155"/>
      <c r="N20" s="155"/>
      <c r="O20" s="155">
        <v>5800</v>
      </c>
      <c r="P20" s="155"/>
      <c r="Q20" s="155"/>
      <c r="R20" s="155"/>
      <c r="S20" s="155">
        <v>5800</v>
      </c>
      <c r="T20" s="155"/>
      <c r="U20" s="155"/>
      <c r="V20" s="155"/>
      <c r="W20" s="155">
        <f t="shared" si="0"/>
        <v>5800</v>
      </c>
      <c r="X20" s="155"/>
      <c r="Y20" s="155"/>
      <c r="Z20" s="155"/>
    </row>
    <row r="21" spans="1:26" ht="18.95" customHeight="1" x14ac:dyDescent="0.15">
      <c r="A21" s="164"/>
      <c r="B21" s="164"/>
      <c r="C21" s="166" t="s">
        <v>611</v>
      </c>
      <c r="D21" s="166"/>
      <c r="E21" s="166"/>
      <c r="F21" s="166"/>
      <c r="G21" s="166"/>
      <c r="H21" s="166"/>
      <c r="I21" s="166"/>
      <c r="J21" s="166"/>
      <c r="K21" s="155">
        <v>0</v>
      </c>
      <c r="L21" s="155"/>
      <c r="M21" s="155"/>
      <c r="N21" s="155"/>
      <c r="O21" s="155">
        <v>0</v>
      </c>
      <c r="P21" s="155"/>
      <c r="Q21" s="155"/>
      <c r="R21" s="155"/>
      <c r="S21" s="155">
        <v>0</v>
      </c>
      <c r="T21" s="155"/>
      <c r="U21" s="155"/>
      <c r="V21" s="155"/>
      <c r="W21" s="155">
        <f t="shared" si="0"/>
        <v>0</v>
      </c>
      <c r="X21" s="155"/>
      <c r="Y21" s="155"/>
      <c r="Z21" s="155"/>
    </row>
    <row r="22" spans="1:26" ht="18.95" customHeight="1" x14ac:dyDescent="0.15">
      <c r="A22" s="164"/>
      <c r="B22" s="164"/>
      <c r="C22" s="164" t="s">
        <v>612</v>
      </c>
      <c r="D22" s="164"/>
      <c r="E22" s="164"/>
      <c r="F22" s="164"/>
      <c r="G22" s="164"/>
      <c r="H22" s="164"/>
      <c r="I22" s="164"/>
      <c r="J22" s="164"/>
      <c r="K22" s="155">
        <v>282</v>
      </c>
      <c r="L22" s="155"/>
      <c r="M22" s="155"/>
      <c r="N22" s="155"/>
      <c r="O22" s="155">
        <v>1477</v>
      </c>
      <c r="P22" s="155"/>
      <c r="Q22" s="155"/>
      <c r="R22" s="155"/>
      <c r="S22" s="155">
        <v>1608</v>
      </c>
      <c r="T22" s="155"/>
      <c r="U22" s="155"/>
      <c r="V22" s="155"/>
      <c r="W22" s="155">
        <f t="shared" si="0"/>
        <v>1122.3333333333333</v>
      </c>
      <c r="X22" s="155"/>
      <c r="Y22" s="155"/>
      <c r="Z22" s="155"/>
    </row>
    <row r="23" spans="1:26" ht="18.95" customHeight="1" x14ac:dyDescent="0.15">
      <c r="A23" s="164"/>
      <c r="B23" s="164"/>
      <c r="C23" s="164" t="s">
        <v>613</v>
      </c>
      <c r="D23" s="164"/>
      <c r="E23" s="164"/>
      <c r="F23" s="164"/>
      <c r="G23" s="164"/>
      <c r="H23" s="164"/>
      <c r="I23" s="164"/>
      <c r="J23" s="164"/>
      <c r="K23" s="155">
        <v>0</v>
      </c>
      <c r="L23" s="155"/>
      <c r="M23" s="155"/>
      <c r="N23" s="155"/>
      <c r="O23" s="155">
        <v>29057</v>
      </c>
      <c r="P23" s="155"/>
      <c r="Q23" s="155"/>
      <c r="R23" s="155"/>
      <c r="S23" s="155">
        <v>33565</v>
      </c>
      <c r="T23" s="155"/>
      <c r="U23" s="155"/>
      <c r="V23" s="155"/>
      <c r="W23" s="155">
        <f t="shared" si="0"/>
        <v>20874</v>
      </c>
      <c r="X23" s="155"/>
      <c r="Y23" s="155"/>
      <c r="Z23" s="155"/>
    </row>
    <row r="24" spans="1:26" ht="18.95" customHeight="1" x14ac:dyDescent="0.15">
      <c r="A24" s="164"/>
      <c r="B24" s="164"/>
      <c r="C24" s="164" t="s">
        <v>603</v>
      </c>
      <c r="D24" s="164"/>
      <c r="E24" s="164"/>
      <c r="F24" s="164"/>
      <c r="G24" s="164"/>
      <c r="H24" s="164"/>
      <c r="I24" s="164"/>
      <c r="J24" s="164"/>
      <c r="K24" s="155">
        <f>SUM(K16:N23)</f>
        <v>6082</v>
      </c>
      <c r="L24" s="155"/>
      <c r="M24" s="155"/>
      <c r="N24" s="155"/>
      <c r="O24" s="155">
        <f>SUM(O16:R23)</f>
        <v>36334</v>
      </c>
      <c r="P24" s="155"/>
      <c r="Q24" s="155"/>
      <c r="R24" s="155"/>
      <c r="S24" s="155">
        <f>SUM(S16:V23)</f>
        <v>40973</v>
      </c>
      <c r="T24" s="155"/>
      <c r="U24" s="155"/>
      <c r="V24" s="155"/>
      <c r="W24" s="155">
        <f t="shared" si="0"/>
        <v>27796.333333333332</v>
      </c>
      <c r="X24" s="155"/>
      <c r="Y24" s="155"/>
      <c r="Z24" s="155"/>
    </row>
    <row r="25" spans="1:26" ht="18.95" customHeight="1" x14ac:dyDescent="0.15"/>
    <row r="26" spans="1:26" ht="18.95" customHeight="1" x14ac:dyDescent="0.15">
      <c r="A26" s="51" t="s">
        <v>614</v>
      </c>
      <c r="D26" s="52"/>
      <c r="E26" s="52"/>
      <c r="F26" s="52"/>
      <c r="G26" s="52"/>
    </row>
    <row r="27" spans="1:26" ht="18.95" customHeight="1" x14ac:dyDescent="0.15">
      <c r="A27" s="165"/>
      <c r="B27" s="165"/>
      <c r="C27" s="165"/>
      <c r="D27" s="165"/>
      <c r="E27" s="165"/>
      <c r="F27" s="165"/>
      <c r="G27" s="165"/>
      <c r="H27" s="165"/>
      <c r="I27" s="165"/>
      <c r="J27" s="165"/>
      <c r="K27" s="165" t="s">
        <v>549</v>
      </c>
      <c r="L27" s="165"/>
      <c r="M27" s="165"/>
      <c r="N27" s="165"/>
      <c r="O27" s="165" t="s">
        <v>552</v>
      </c>
      <c r="P27" s="165"/>
      <c r="Q27" s="165"/>
      <c r="R27" s="165"/>
      <c r="S27" s="165" t="s">
        <v>554</v>
      </c>
      <c r="T27" s="165"/>
      <c r="U27" s="165"/>
      <c r="V27" s="165"/>
      <c r="W27" s="165" t="s">
        <v>598</v>
      </c>
      <c r="X27" s="165"/>
      <c r="Y27" s="165"/>
      <c r="Z27" s="165"/>
    </row>
    <row r="28" spans="1:26" ht="18.95" customHeight="1" x14ac:dyDescent="0.15">
      <c r="A28" s="162" t="s">
        <v>267</v>
      </c>
      <c r="B28" s="162"/>
      <c r="C28" s="162"/>
      <c r="D28" s="162"/>
      <c r="E28" s="162"/>
      <c r="F28" s="162"/>
      <c r="G28" s="162"/>
      <c r="H28" s="162"/>
      <c r="I28" s="162"/>
      <c r="J28" s="162"/>
      <c r="K28" s="185">
        <v>48997</v>
      </c>
      <c r="L28" s="185"/>
      <c r="M28" s="185"/>
      <c r="N28" s="185"/>
      <c r="O28" s="185">
        <v>72517</v>
      </c>
      <c r="P28" s="185"/>
      <c r="Q28" s="185"/>
      <c r="R28" s="185"/>
      <c r="S28" s="185">
        <v>65152</v>
      </c>
      <c r="T28" s="185"/>
      <c r="U28" s="185"/>
      <c r="V28" s="185"/>
      <c r="W28" s="185">
        <f>(K28+O28+S28)/3</f>
        <v>62222</v>
      </c>
      <c r="X28" s="185"/>
      <c r="Y28" s="185"/>
      <c r="Z28" s="185"/>
    </row>
    <row r="29" spans="1:26" ht="18.95" customHeight="1" x14ac:dyDescent="0.15"/>
    <row r="30" spans="1:26" ht="18.95" customHeight="1" x14ac:dyDescent="0.15">
      <c r="A30" s="51" t="s">
        <v>615</v>
      </c>
    </row>
    <row r="31" spans="1:26" ht="18.95" customHeight="1" x14ac:dyDescent="0.15">
      <c r="A31" s="156" t="s">
        <v>616</v>
      </c>
      <c r="B31" s="157"/>
      <c r="C31" s="157"/>
      <c r="D31" s="158"/>
      <c r="E31" s="156" t="s">
        <v>617</v>
      </c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8"/>
      <c r="W31" s="156" t="s">
        <v>618</v>
      </c>
      <c r="X31" s="157"/>
      <c r="Y31" s="157"/>
      <c r="Z31" s="158"/>
    </row>
    <row r="32" spans="1:26" ht="18.95" customHeight="1" x14ac:dyDescent="0.15">
      <c r="A32" s="151" t="s">
        <v>5</v>
      </c>
      <c r="B32" s="151"/>
      <c r="C32" s="151"/>
      <c r="D32" s="151"/>
      <c r="E32" s="182" t="s">
        <v>239</v>
      </c>
      <c r="F32" s="183" t="s">
        <v>206</v>
      </c>
      <c r="G32" s="183" t="s">
        <v>206</v>
      </c>
      <c r="H32" s="183" t="s">
        <v>206</v>
      </c>
      <c r="I32" s="183" t="s">
        <v>206</v>
      </c>
      <c r="J32" s="183" t="s">
        <v>206</v>
      </c>
      <c r="K32" s="183" t="s">
        <v>206</v>
      </c>
      <c r="L32" s="183" t="s">
        <v>206</v>
      </c>
      <c r="M32" s="183" t="s">
        <v>206</v>
      </c>
      <c r="N32" s="183" t="s">
        <v>206</v>
      </c>
      <c r="O32" s="183" t="s">
        <v>206</v>
      </c>
      <c r="P32" s="183" t="s">
        <v>206</v>
      </c>
      <c r="Q32" s="183" t="s">
        <v>206</v>
      </c>
      <c r="R32" s="183" t="s">
        <v>206</v>
      </c>
      <c r="S32" s="183" t="s">
        <v>206</v>
      </c>
      <c r="T32" s="183" t="s">
        <v>206</v>
      </c>
      <c r="U32" s="183" t="s">
        <v>206</v>
      </c>
      <c r="V32" s="184" t="s">
        <v>206</v>
      </c>
      <c r="W32" s="155">
        <v>282</v>
      </c>
      <c r="X32" s="155"/>
      <c r="Y32" s="155"/>
      <c r="Z32" s="155"/>
    </row>
    <row r="33" spans="1:26" ht="18.95" customHeight="1" x14ac:dyDescent="0.15">
      <c r="A33" s="179" t="s">
        <v>15</v>
      </c>
      <c r="B33" s="180"/>
      <c r="C33" s="180"/>
      <c r="D33" s="181"/>
      <c r="E33" s="182" t="s">
        <v>388</v>
      </c>
      <c r="F33" s="183" t="s">
        <v>389</v>
      </c>
      <c r="G33" s="183" t="s">
        <v>389</v>
      </c>
      <c r="H33" s="183" t="s">
        <v>389</v>
      </c>
      <c r="I33" s="183" t="s">
        <v>389</v>
      </c>
      <c r="J33" s="183" t="s">
        <v>389</v>
      </c>
      <c r="K33" s="183" t="s">
        <v>389</v>
      </c>
      <c r="L33" s="183" t="s">
        <v>389</v>
      </c>
      <c r="M33" s="183" t="s">
        <v>389</v>
      </c>
      <c r="N33" s="183" t="s">
        <v>389</v>
      </c>
      <c r="O33" s="183" t="s">
        <v>389</v>
      </c>
      <c r="P33" s="183" t="s">
        <v>389</v>
      </c>
      <c r="Q33" s="183" t="s">
        <v>389</v>
      </c>
      <c r="R33" s="183" t="s">
        <v>389</v>
      </c>
      <c r="S33" s="183" t="s">
        <v>389</v>
      </c>
      <c r="T33" s="183" t="s">
        <v>389</v>
      </c>
      <c r="U33" s="183" t="s">
        <v>389</v>
      </c>
      <c r="V33" s="184" t="s">
        <v>389</v>
      </c>
      <c r="W33" s="155">
        <v>43</v>
      </c>
      <c r="X33" s="155"/>
      <c r="Y33" s="155"/>
      <c r="Z33" s="155"/>
    </row>
    <row r="34" spans="1:26" ht="18.95" customHeight="1" x14ac:dyDescent="0.15">
      <c r="A34" s="179" t="s">
        <v>15</v>
      </c>
      <c r="B34" s="180"/>
      <c r="C34" s="180"/>
      <c r="D34" s="181"/>
      <c r="E34" s="182" t="s">
        <v>390</v>
      </c>
      <c r="F34" s="183" t="s">
        <v>392</v>
      </c>
      <c r="G34" s="183" t="s">
        <v>392</v>
      </c>
      <c r="H34" s="183" t="s">
        <v>392</v>
      </c>
      <c r="I34" s="183" t="s">
        <v>392</v>
      </c>
      <c r="J34" s="183" t="s">
        <v>392</v>
      </c>
      <c r="K34" s="183" t="s">
        <v>392</v>
      </c>
      <c r="L34" s="183" t="s">
        <v>392</v>
      </c>
      <c r="M34" s="183" t="s">
        <v>392</v>
      </c>
      <c r="N34" s="183" t="s">
        <v>392</v>
      </c>
      <c r="O34" s="183" t="s">
        <v>392</v>
      </c>
      <c r="P34" s="183" t="s">
        <v>392</v>
      </c>
      <c r="Q34" s="183" t="s">
        <v>392</v>
      </c>
      <c r="R34" s="183" t="s">
        <v>392</v>
      </c>
      <c r="S34" s="183" t="s">
        <v>392</v>
      </c>
      <c r="T34" s="183" t="s">
        <v>392</v>
      </c>
      <c r="U34" s="183" t="s">
        <v>392</v>
      </c>
      <c r="V34" s="184" t="s">
        <v>392</v>
      </c>
      <c r="W34" s="155">
        <v>37</v>
      </c>
      <c r="X34" s="155"/>
      <c r="Y34" s="155"/>
      <c r="Z34" s="155"/>
    </row>
    <row r="35" spans="1:26" ht="18.95" customHeight="1" x14ac:dyDescent="0.15">
      <c r="A35" s="179" t="s">
        <v>15</v>
      </c>
      <c r="B35" s="180"/>
      <c r="C35" s="180"/>
      <c r="D35" s="181"/>
      <c r="E35" s="182" t="s">
        <v>393</v>
      </c>
      <c r="F35" s="183" t="s">
        <v>394</v>
      </c>
      <c r="G35" s="183" t="s">
        <v>394</v>
      </c>
      <c r="H35" s="183" t="s">
        <v>394</v>
      </c>
      <c r="I35" s="183" t="s">
        <v>394</v>
      </c>
      <c r="J35" s="183" t="s">
        <v>394</v>
      </c>
      <c r="K35" s="183" t="s">
        <v>394</v>
      </c>
      <c r="L35" s="183" t="s">
        <v>394</v>
      </c>
      <c r="M35" s="183" t="s">
        <v>394</v>
      </c>
      <c r="N35" s="183" t="s">
        <v>394</v>
      </c>
      <c r="O35" s="183" t="s">
        <v>394</v>
      </c>
      <c r="P35" s="183" t="s">
        <v>394</v>
      </c>
      <c r="Q35" s="183" t="s">
        <v>394</v>
      </c>
      <c r="R35" s="183" t="s">
        <v>394</v>
      </c>
      <c r="S35" s="183" t="s">
        <v>394</v>
      </c>
      <c r="T35" s="183" t="s">
        <v>394</v>
      </c>
      <c r="U35" s="183" t="s">
        <v>394</v>
      </c>
      <c r="V35" s="184" t="s">
        <v>394</v>
      </c>
      <c r="W35" s="155">
        <v>196</v>
      </c>
      <c r="X35" s="155"/>
      <c r="Y35" s="155"/>
      <c r="Z35" s="155"/>
    </row>
    <row r="36" spans="1:26" ht="18.95" customHeight="1" x14ac:dyDescent="0.15">
      <c r="A36" s="179" t="s">
        <v>15</v>
      </c>
      <c r="B36" s="180"/>
      <c r="C36" s="180"/>
      <c r="D36" s="181"/>
      <c r="E36" s="182" t="s">
        <v>229</v>
      </c>
      <c r="F36" s="183" t="s">
        <v>158</v>
      </c>
      <c r="G36" s="183" t="s">
        <v>158</v>
      </c>
      <c r="H36" s="183" t="s">
        <v>158</v>
      </c>
      <c r="I36" s="183" t="s">
        <v>158</v>
      </c>
      <c r="J36" s="183" t="s">
        <v>158</v>
      </c>
      <c r="K36" s="183" t="s">
        <v>158</v>
      </c>
      <c r="L36" s="183" t="s">
        <v>158</v>
      </c>
      <c r="M36" s="183" t="s">
        <v>158</v>
      </c>
      <c r="N36" s="183" t="s">
        <v>158</v>
      </c>
      <c r="O36" s="183" t="s">
        <v>158</v>
      </c>
      <c r="P36" s="183" t="s">
        <v>158</v>
      </c>
      <c r="Q36" s="183" t="s">
        <v>158</v>
      </c>
      <c r="R36" s="183" t="s">
        <v>158</v>
      </c>
      <c r="S36" s="183" t="s">
        <v>158</v>
      </c>
      <c r="T36" s="183" t="s">
        <v>158</v>
      </c>
      <c r="U36" s="183" t="s">
        <v>158</v>
      </c>
      <c r="V36" s="184" t="s">
        <v>158</v>
      </c>
      <c r="W36" s="155">
        <v>159</v>
      </c>
      <c r="X36" s="155"/>
      <c r="Y36" s="155"/>
      <c r="Z36" s="155"/>
    </row>
    <row r="37" spans="1:26" ht="18.95" customHeight="1" x14ac:dyDescent="0.15">
      <c r="A37" s="179" t="s">
        <v>15</v>
      </c>
      <c r="B37" s="180"/>
      <c r="C37" s="180"/>
      <c r="D37" s="181"/>
      <c r="E37" s="182" t="s">
        <v>395</v>
      </c>
      <c r="F37" s="183" t="s">
        <v>396</v>
      </c>
      <c r="G37" s="183" t="s">
        <v>396</v>
      </c>
      <c r="H37" s="183" t="s">
        <v>396</v>
      </c>
      <c r="I37" s="183" t="s">
        <v>396</v>
      </c>
      <c r="J37" s="183" t="s">
        <v>396</v>
      </c>
      <c r="K37" s="183" t="s">
        <v>396</v>
      </c>
      <c r="L37" s="183" t="s">
        <v>396</v>
      </c>
      <c r="M37" s="183" t="s">
        <v>396</v>
      </c>
      <c r="N37" s="183" t="s">
        <v>396</v>
      </c>
      <c r="O37" s="183" t="s">
        <v>396</v>
      </c>
      <c r="P37" s="183" t="s">
        <v>396</v>
      </c>
      <c r="Q37" s="183" t="s">
        <v>396</v>
      </c>
      <c r="R37" s="183" t="s">
        <v>396</v>
      </c>
      <c r="S37" s="183" t="s">
        <v>396</v>
      </c>
      <c r="T37" s="183" t="s">
        <v>396</v>
      </c>
      <c r="U37" s="183" t="s">
        <v>396</v>
      </c>
      <c r="V37" s="184" t="s">
        <v>396</v>
      </c>
      <c r="W37" s="155">
        <v>48</v>
      </c>
      <c r="X37" s="155"/>
      <c r="Y37" s="155"/>
      <c r="Z37" s="155"/>
    </row>
    <row r="38" spans="1:26" ht="18.95" customHeight="1" x14ac:dyDescent="0.15">
      <c r="A38" s="179" t="s">
        <v>15</v>
      </c>
      <c r="B38" s="180"/>
      <c r="C38" s="180"/>
      <c r="D38" s="181"/>
      <c r="E38" s="182" t="s">
        <v>297</v>
      </c>
      <c r="F38" s="183" t="s">
        <v>247</v>
      </c>
      <c r="G38" s="183" t="s">
        <v>247</v>
      </c>
      <c r="H38" s="183" t="s">
        <v>247</v>
      </c>
      <c r="I38" s="183" t="s">
        <v>247</v>
      </c>
      <c r="J38" s="183" t="s">
        <v>247</v>
      </c>
      <c r="K38" s="183" t="s">
        <v>247</v>
      </c>
      <c r="L38" s="183" t="s">
        <v>247</v>
      </c>
      <c r="M38" s="183" t="s">
        <v>247</v>
      </c>
      <c r="N38" s="183" t="s">
        <v>247</v>
      </c>
      <c r="O38" s="183" t="s">
        <v>247</v>
      </c>
      <c r="P38" s="183" t="s">
        <v>247</v>
      </c>
      <c r="Q38" s="183" t="s">
        <v>247</v>
      </c>
      <c r="R38" s="183" t="s">
        <v>247</v>
      </c>
      <c r="S38" s="183" t="s">
        <v>247</v>
      </c>
      <c r="T38" s="183" t="s">
        <v>247</v>
      </c>
      <c r="U38" s="183" t="s">
        <v>247</v>
      </c>
      <c r="V38" s="184" t="s">
        <v>247</v>
      </c>
      <c r="W38" s="155">
        <v>99</v>
      </c>
      <c r="X38" s="155"/>
      <c r="Y38" s="155"/>
      <c r="Z38" s="155"/>
    </row>
    <row r="39" spans="1:26" ht="18.95" customHeight="1" x14ac:dyDescent="0.15">
      <c r="A39" s="179" t="s">
        <v>15</v>
      </c>
      <c r="B39" s="180"/>
      <c r="C39" s="180"/>
      <c r="D39" s="181"/>
      <c r="E39" s="182" t="s">
        <v>201</v>
      </c>
      <c r="F39" s="183" t="s">
        <v>367</v>
      </c>
      <c r="G39" s="183" t="s">
        <v>367</v>
      </c>
      <c r="H39" s="183" t="s">
        <v>367</v>
      </c>
      <c r="I39" s="183" t="s">
        <v>367</v>
      </c>
      <c r="J39" s="183" t="s">
        <v>367</v>
      </c>
      <c r="K39" s="183" t="s">
        <v>367</v>
      </c>
      <c r="L39" s="183" t="s">
        <v>367</v>
      </c>
      <c r="M39" s="183" t="s">
        <v>367</v>
      </c>
      <c r="N39" s="183" t="s">
        <v>367</v>
      </c>
      <c r="O39" s="183" t="s">
        <v>367</v>
      </c>
      <c r="P39" s="183" t="s">
        <v>367</v>
      </c>
      <c r="Q39" s="183" t="s">
        <v>367</v>
      </c>
      <c r="R39" s="183" t="s">
        <v>367</v>
      </c>
      <c r="S39" s="183" t="s">
        <v>367</v>
      </c>
      <c r="T39" s="183" t="s">
        <v>367</v>
      </c>
      <c r="U39" s="183" t="s">
        <v>367</v>
      </c>
      <c r="V39" s="184" t="s">
        <v>367</v>
      </c>
      <c r="W39" s="155">
        <v>382</v>
      </c>
      <c r="X39" s="155"/>
      <c r="Y39" s="155"/>
      <c r="Z39" s="155"/>
    </row>
    <row r="40" spans="1:26" ht="18.95" customHeight="1" x14ac:dyDescent="0.15">
      <c r="A40" s="179" t="s">
        <v>15</v>
      </c>
      <c r="B40" s="180"/>
      <c r="C40" s="180"/>
      <c r="D40" s="181"/>
      <c r="E40" s="182" t="s">
        <v>398</v>
      </c>
      <c r="F40" s="183" t="s">
        <v>316</v>
      </c>
      <c r="G40" s="183" t="s">
        <v>316</v>
      </c>
      <c r="H40" s="183" t="s">
        <v>316</v>
      </c>
      <c r="I40" s="183" t="s">
        <v>316</v>
      </c>
      <c r="J40" s="183" t="s">
        <v>316</v>
      </c>
      <c r="K40" s="183" t="s">
        <v>316</v>
      </c>
      <c r="L40" s="183" t="s">
        <v>316</v>
      </c>
      <c r="M40" s="183" t="s">
        <v>316</v>
      </c>
      <c r="N40" s="183" t="s">
        <v>316</v>
      </c>
      <c r="O40" s="183" t="s">
        <v>316</v>
      </c>
      <c r="P40" s="183" t="s">
        <v>316</v>
      </c>
      <c r="Q40" s="183" t="s">
        <v>316</v>
      </c>
      <c r="R40" s="183" t="s">
        <v>316</v>
      </c>
      <c r="S40" s="183" t="s">
        <v>316</v>
      </c>
      <c r="T40" s="183" t="s">
        <v>316</v>
      </c>
      <c r="U40" s="183" t="s">
        <v>316</v>
      </c>
      <c r="V40" s="184" t="s">
        <v>316</v>
      </c>
      <c r="W40" s="155">
        <v>385</v>
      </c>
      <c r="X40" s="155"/>
      <c r="Y40" s="155"/>
      <c r="Z40" s="155"/>
    </row>
    <row r="41" spans="1:26" ht="18.95" customHeight="1" x14ac:dyDescent="0.15">
      <c r="A41" s="179" t="s">
        <v>15</v>
      </c>
      <c r="B41" s="180"/>
      <c r="C41" s="180"/>
      <c r="D41" s="181"/>
      <c r="E41" s="182" t="s">
        <v>56</v>
      </c>
      <c r="F41" s="183" t="s">
        <v>31</v>
      </c>
      <c r="G41" s="183" t="s">
        <v>31</v>
      </c>
      <c r="H41" s="183" t="s">
        <v>31</v>
      </c>
      <c r="I41" s="183" t="s">
        <v>31</v>
      </c>
      <c r="J41" s="183" t="s">
        <v>31</v>
      </c>
      <c r="K41" s="183" t="s">
        <v>31</v>
      </c>
      <c r="L41" s="183" t="s">
        <v>31</v>
      </c>
      <c r="M41" s="183" t="s">
        <v>31</v>
      </c>
      <c r="N41" s="183" t="s">
        <v>31</v>
      </c>
      <c r="O41" s="183" t="s">
        <v>31</v>
      </c>
      <c r="P41" s="183" t="s">
        <v>31</v>
      </c>
      <c r="Q41" s="183" t="s">
        <v>31</v>
      </c>
      <c r="R41" s="183" t="s">
        <v>31</v>
      </c>
      <c r="S41" s="183" t="s">
        <v>31</v>
      </c>
      <c r="T41" s="183" t="s">
        <v>31</v>
      </c>
      <c r="U41" s="183" t="s">
        <v>31</v>
      </c>
      <c r="V41" s="184" t="s">
        <v>31</v>
      </c>
      <c r="W41" s="155">
        <v>99</v>
      </c>
      <c r="X41" s="155"/>
      <c r="Y41" s="155"/>
      <c r="Z41" s="155"/>
    </row>
    <row r="42" spans="1:26" ht="18.95" customHeight="1" x14ac:dyDescent="0.15">
      <c r="A42" s="179" t="s">
        <v>15</v>
      </c>
      <c r="B42" s="180"/>
      <c r="C42" s="180"/>
      <c r="D42" s="181"/>
      <c r="E42" s="182" t="s">
        <v>399</v>
      </c>
      <c r="F42" s="183" t="s">
        <v>11</v>
      </c>
      <c r="G42" s="183" t="s">
        <v>11</v>
      </c>
      <c r="H42" s="183" t="s">
        <v>11</v>
      </c>
      <c r="I42" s="183" t="s">
        <v>11</v>
      </c>
      <c r="J42" s="183" t="s">
        <v>11</v>
      </c>
      <c r="K42" s="183" t="s">
        <v>11</v>
      </c>
      <c r="L42" s="183" t="s">
        <v>11</v>
      </c>
      <c r="M42" s="183" t="s">
        <v>11</v>
      </c>
      <c r="N42" s="183" t="s">
        <v>11</v>
      </c>
      <c r="O42" s="183" t="s">
        <v>11</v>
      </c>
      <c r="P42" s="183" t="s">
        <v>11</v>
      </c>
      <c r="Q42" s="183" t="s">
        <v>11</v>
      </c>
      <c r="R42" s="183" t="s">
        <v>11</v>
      </c>
      <c r="S42" s="183" t="s">
        <v>11</v>
      </c>
      <c r="T42" s="183" t="s">
        <v>11</v>
      </c>
      <c r="U42" s="183" t="s">
        <v>11</v>
      </c>
      <c r="V42" s="184" t="s">
        <v>11</v>
      </c>
      <c r="W42" s="155">
        <v>29</v>
      </c>
      <c r="X42" s="155"/>
      <c r="Y42" s="155"/>
      <c r="Z42" s="155"/>
    </row>
    <row r="43" spans="1:26" ht="18.95" customHeight="1" x14ac:dyDescent="0.15">
      <c r="A43" s="179" t="s">
        <v>15</v>
      </c>
      <c r="B43" s="180"/>
      <c r="C43" s="180"/>
      <c r="D43" s="181"/>
      <c r="E43" s="182" t="s">
        <v>378</v>
      </c>
      <c r="F43" s="183" t="s">
        <v>214</v>
      </c>
      <c r="G43" s="183" t="s">
        <v>214</v>
      </c>
      <c r="H43" s="183" t="s">
        <v>214</v>
      </c>
      <c r="I43" s="183" t="s">
        <v>214</v>
      </c>
      <c r="J43" s="183" t="s">
        <v>214</v>
      </c>
      <c r="K43" s="183" t="s">
        <v>214</v>
      </c>
      <c r="L43" s="183" t="s">
        <v>214</v>
      </c>
      <c r="M43" s="183" t="s">
        <v>214</v>
      </c>
      <c r="N43" s="183" t="s">
        <v>214</v>
      </c>
      <c r="O43" s="183" t="s">
        <v>214</v>
      </c>
      <c r="P43" s="183" t="s">
        <v>214</v>
      </c>
      <c r="Q43" s="183" t="s">
        <v>214</v>
      </c>
      <c r="R43" s="183" t="s">
        <v>214</v>
      </c>
      <c r="S43" s="183" t="s">
        <v>214</v>
      </c>
      <c r="T43" s="183" t="s">
        <v>214</v>
      </c>
      <c r="U43" s="183" t="s">
        <v>214</v>
      </c>
      <c r="V43" s="184" t="s">
        <v>214</v>
      </c>
      <c r="W43" s="155">
        <v>858</v>
      </c>
      <c r="X43" s="155"/>
      <c r="Y43" s="155"/>
      <c r="Z43" s="155"/>
    </row>
    <row r="44" spans="1:26" ht="18.95" customHeight="1" x14ac:dyDescent="0.15">
      <c r="A44" s="179" t="s">
        <v>15</v>
      </c>
      <c r="B44" s="180"/>
      <c r="C44" s="180"/>
      <c r="D44" s="181"/>
      <c r="E44" s="182" t="s">
        <v>400</v>
      </c>
      <c r="F44" s="183" t="s">
        <v>179</v>
      </c>
      <c r="G44" s="183" t="s">
        <v>179</v>
      </c>
      <c r="H44" s="183" t="s">
        <v>179</v>
      </c>
      <c r="I44" s="183" t="s">
        <v>179</v>
      </c>
      <c r="J44" s="183" t="s">
        <v>179</v>
      </c>
      <c r="K44" s="183" t="s">
        <v>179</v>
      </c>
      <c r="L44" s="183" t="s">
        <v>179</v>
      </c>
      <c r="M44" s="183" t="s">
        <v>179</v>
      </c>
      <c r="N44" s="183" t="s">
        <v>179</v>
      </c>
      <c r="O44" s="183" t="s">
        <v>179</v>
      </c>
      <c r="P44" s="183" t="s">
        <v>179</v>
      </c>
      <c r="Q44" s="183" t="s">
        <v>179</v>
      </c>
      <c r="R44" s="183" t="s">
        <v>179</v>
      </c>
      <c r="S44" s="183" t="s">
        <v>179</v>
      </c>
      <c r="T44" s="183" t="s">
        <v>179</v>
      </c>
      <c r="U44" s="183" t="s">
        <v>179</v>
      </c>
      <c r="V44" s="184" t="s">
        <v>179</v>
      </c>
      <c r="W44" s="155">
        <v>550</v>
      </c>
      <c r="X44" s="155"/>
      <c r="Y44" s="155"/>
      <c r="Z44" s="155"/>
    </row>
    <row r="45" spans="1:26" ht="18.95" customHeight="1" x14ac:dyDescent="0.15">
      <c r="A45" s="179" t="s">
        <v>15</v>
      </c>
      <c r="B45" s="180"/>
      <c r="C45" s="180"/>
      <c r="D45" s="181"/>
      <c r="E45" s="182" t="s">
        <v>141</v>
      </c>
      <c r="F45" s="183" t="s">
        <v>401</v>
      </c>
      <c r="G45" s="183" t="s">
        <v>401</v>
      </c>
      <c r="H45" s="183" t="s">
        <v>401</v>
      </c>
      <c r="I45" s="183" t="s">
        <v>401</v>
      </c>
      <c r="J45" s="183" t="s">
        <v>401</v>
      </c>
      <c r="K45" s="183" t="s">
        <v>401</v>
      </c>
      <c r="L45" s="183" t="s">
        <v>401</v>
      </c>
      <c r="M45" s="183" t="s">
        <v>401</v>
      </c>
      <c r="N45" s="183" t="s">
        <v>401</v>
      </c>
      <c r="O45" s="183" t="s">
        <v>401</v>
      </c>
      <c r="P45" s="183" t="s">
        <v>401</v>
      </c>
      <c r="Q45" s="183" t="s">
        <v>401</v>
      </c>
      <c r="R45" s="183" t="s">
        <v>401</v>
      </c>
      <c r="S45" s="183" t="s">
        <v>401</v>
      </c>
      <c r="T45" s="183" t="s">
        <v>401</v>
      </c>
      <c r="U45" s="183" t="s">
        <v>401</v>
      </c>
      <c r="V45" s="184" t="s">
        <v>401</v>
      </c>
      <c r="W45" s="155">
        <v>499</v>
      </c>
      <c r="X45" s="155"/>
      <c r="Y45" s="155"/>
      <c r="Z45" s="155"/>
    </row>
    <row r="46" spans="1:26" ht="18.95" customHeight="1" x14ac:dyDescent="0.15">
      <c r="A46" s="179" t="s">
        <v>15</v>
      </c>
      <c r="B46" s="180"/>
      <c r="C46" s="180"/>
      <c r="D46" s="181"/>
      <c r="E46" s="182" t="s">
        <v>320</v>
      </c>
      <c r="F46" s="183" t="s">
        <v>209</v>
      </c>
      <c r="G46" s="183" t="s">
        <v>209</v>
      </c>
      <c r="H46" s="183" t="s">
        <v>209</v>
      </c>
      <c r="I46" s="183" t="s">
        <v>209</v>
      </c>
      <c r="J46" s="183" t="s">
        <v>209</v>
      </c>
      <c r="K46" s="183" t="s">
        <v>209</v>
      </c>
      <c r="L46" s="183" t="s">
        <v>209</v>
      </c>
      <c r="M46" s="183" t="s">
        <v>209</v>
      </c>
      <c r="N46" s="183" t="s">
        <v>209</v>
      </c>
      <c r="O46" s="183" t="s">
        <v>209</v>
      </c>
      <c r="P46" s="183" t="s">
        <v>209</v>
      </c>
      <c r="Q46" s="183" t="s">
        <v>209</v>
      </c>
      <c r="R46" s="183" t="s">
        <v>209</v>
      </c>
      <c r="S46" s="183" t="s">
        <v>209</v>
      </c>
      <c r="T46" s="183" t="s">
        <v>209</v>
      </c>
      <c r="U46" s="183" t="s">
        <v>209</v>
      </c>
      <c r="V46" s="184" t="s">
        <v>209</v>
      </c>
      <c r="W46" s="155">
        <v>1133</v>
      </c>
      <c r="X46" s="155"/>
      <c r="Y46" s="155"/>
      <c r="Z46" s="155"/>
    </row>
    <row r="47" spans="1:26" ht="18.95" customHeight="1" x14ac:dyDescent="0.15">
      <c r="A47" s="179" t="s">
        <v>15</v>
      </c>
      <c r="B47" s="180"/>
      <c r="C47" s="180"/>
      <c r="D47" s="181"/>
      <c r="E47" s="182" t="s">
        <v>17</v>
      </c>
      <c r="F47" s="183" t="s">
        <v>28</v>
      </c>
      <c r="G47" s="183" t="s">
        <v>28</v>
      </c>
      <c r="H47" s="183" t="s">
        <v>28</v>
      </c>
      <c r="I47" s="183" t="s">
        <v>28</v>
      </c>
      <c r="J47" s="183" t="s">
        <v>28</v>
      </c>
      <c r="K47" s="183" t="s">
        <v>28</v>
      </c>
      <c r="L47" s="183" t="s">
        <v>28</v>
      </c>
      <c r="M47" s="183" t="s">
        <v>28</v>
      </c>
      <c r="N47" s="183" t="s">
        <v>28</v>
      </c>
      <c r="O47" s="183" t="s">
        <v>28</v>
      </c>
      <c r="P47" s="183" t="s">
        <v>28</v>
      </c>
      <c r="Q47" s="183" t="s">
        <v>28</v>
      </c>
      <c r="R47" s="183" t="s">
        <v>28</v>
      </c>
      <c r="S47" s="183" t="s">
        <v>28</v>
      </c>
      <c r="T47" s="183" t="s">
        <v>28</v>
      </c>
      <c r="U47" s="183" t="s">
        <v>28</v>
      </c>
      <c r="V47" s="184" t="s">
        <v>28</v>
      </c>
      <c r="W47" s="155">
        <v>2332</v>
      </c>
      <c r="X47" s="155"/>
      <c r="Y47" s="155"/>
      <c r="Z47" s="155"/>
    </row>
    <row r="48" spans="1:26" ht="18.95" customHeight="1" x14ac:dyDescent="0.15">
      <c r="A48" s="179" t="s">
        <v>15</v>
      </c>
      <c r="B48" s="180"/>
      <c r="C48" s="180"/>
      <c r="D48" s="181"/>
      <c r="E48" s="182" t="s">
        <v>403</v>
      </c>
      <c r="F48" s="183" t="s">
        <v>404</v>
      </c>
      <c r="G48" s="183" t="s">
        <v>404</v>
      </c>
      <c r="H48" s="183" t="s">
        <v>404</v>
      </c>
      <c r="I48" s="183" t="s">
        <v>404</v>
      </c>
      <c r="J48" s="183" t="s">
        <v>404</v>
      </c>
      <c r="K48" s="183" t="s">
        <v>404</v>
      </c>
      <c r="L48" s="183" t="s">
        <v>404</v>
      </c>
      <c r="M48" s="183" t="s">
        <v>404</v>
      </c>
      <c r="N48" s="183" t="s">
        <v>404</v>
      </c>
      <c r="O48" s="183" t="s">
        <v>404</v>
      </c>
      <c r="P48" s="183" t="s">
        <v>404</v>
      </c>
      <c r="Q48" s="183" t="s">
        <v>404</v>
      </c>
      <c r="R48" s="183" t="s">
        <v>404</v>
      </c>
      <c r="S48" s="183" t="s">
        <v>404</v>
      </c>
      <c r="T48" s="183" t="s">
        <v>404</v>
      </c>
      <c r="U48" s="183" t="s">
        <v>404</v>
      </c>
      <c r="V48" s="184" t="s">
        <v>404</v>
      </c>
      <c r="W48" s="155">
        <v>2563</v>
      </c>
      <c r="X48" s="155"/>
      <c r="Y48" s="155"/>
      <c r="Z48" s="155"/>
    </row>
    <row r="49" spans="1:26" ht="18.95" customHeight="1" x14ac:dyDescent="0.15">
      <c r="A49" s="179" t="s">
        <v>15</v>
      </c>
      <c r="B49" s="180"/>
      <c r="C49" s="180"/>
      <c r="D49" s="181"/>
      <c r="E49" s="182" t="s">
        <v>144</v>
      </c>
      <c r="F49" s="183" t="s">
        <v>406</v>
      </c>
      <c r="G49" s="183" t="s">
        <v>406</v>
      </c>
      <c r="H49" s="183" t="s">
        <v>406</v>
      </c>
      <c r="I49" s="183" t="s">
        <v>406</v>
      </c>
      <c r="J49" s="183" t="s">
        <v>406</v>
      </c>
      <c r="K49" s="183" t="s">
        <v>406</v>
      </c>
      <c r="L49" s="183" t="s">
        <v>406</v>
      </c>
      <c r="M49" s="183" t="s">
        <v>406</v>
      </c>
      <c r="N49" s="183" t="s">
        <v>406</v>
      </c>
      <c r="O49" s="183" t="s">
        <v>406</v>
      </c>
      <c r="P49" s="183" t="s">
        <v>406</v>
      </c>
      <c r="Q49" s="183" t="s">
        <v>406</v>
      </c>
      <c r="R49" s="183" t="s">
        <v>406</v>
      </c>
      <c r="S49" s="183" t="s">
        <v>406</v>
      </c>
      <c r="T49" s="183" t="s">
        <v>406</v>
      </c>
      <c r="U49" s="183" t="s">
        <v>406</v>
      </c>
      <c r="V49" s="184" t="s">
        <v>406</v>
      </c>
      <c r="W49" s="155">
        <v>707</v>
      </c>
      <c r="X49" s="155"/>
      <c r="Y49" s="155"/>
      <c r="Z49" s="155"/>
    </row>
    <row r="50" spans="1:26" ht="18.95" customHeight="1" x14ac:dyDescent="0.15">
      <c r="A50" s="179" t="s">
        <v>15</v>
      </c>
      <c r="B50" s="180"/>
      <c r="C50" s="180"/>
      <c r="D50" s="181"/>
      <c r="E50" s="182" t="s">
        <v>408</v>
      </c>
      <c r="F50" s="183" t="s">
        <v>410</v>
      </c>
      <c r="G50" s="183" t="s">
        <v>410</v>
      </c>
      <c r="H50" s="183" t="s">
        <v>410</v>
      </c>
      <c r="I50" s="183" t="s">
        <v>410</v>
      </c>
      <c r="J50" s="183" t="s">
        <v>410</v>
      </c>
      <c r="K50" s="183" t="s">
        <v>410</v>
      </c>
      <c r="L50" s="183" t="s">
        <v>410</v>
      </c>
      <c r="M50" s="183" t="s">
        <v>410</v>
      </c>
      <c r="N50" s="183" t="s">
        <v>410</v>
      </c>
      <c r="O50" s="183" t="s">
        <v>410</v>
      </c>
      <c r="P50" s="183" t="s">
        <v>410</v>
      </c>
      <c r="Q50" s="183" t="s">
        <v>410</v>
      </c>
      <c r="R50" s="183" t="s">
        <v>410</v>
      </c>
      <c r="S50" s="183" t="s">
        <v>410</v>
      </c>
      <c r="T50" s="183" t="s">
        <v>410</v>
      </c>
      <c r="U50" s="183" t="s">
        <v>410</v>
      </c>
      <c r="V50" s="184" t="s">
        <v>410</v>
      </c>
      <c r="W50" s="155">
        <v>382</v>
      </c>
      <c r="X50" s="155"/>
      <c r="Y50" s="155"/>
      <c r="Z50" s="155"/>
    </row>
    <row r="51" spans="1:26" ht="18.95" customHeight="1" x14ac:dyDescent="0.15">
      <c r="A51" s="179" t="s">
        <v>15</v>
      </c>
      <c r="B51" s="180"/>
      <c r="C51" s="180"/>
      <c r="D51" s="181"/>
      <c r="E51" s="182" t="s">
        <v>625</v>
      </c>
      <c r="F51" s="183" t="s">
        <v>366</v>
      </c>
      <c r="G51" s="183" t="s">
        <v>366</v>
      </c>
      <c r="H51" s="183" t="s">
        <v>366</v>
      </c>
      <c r="I51" s="183" t="s">
        <v>366</v>
      </c>
      <c r="J51" s="183" t="s">
        <v>366</v>
      </c>
      <c r="K51" s="183" t="s">
        <v>366</v>
      </c>
      <c r="L51" s="183" t="s">
        <v>366</v>
      </c>
      <c r="M51" s="183" t="s">
        <v>366</v>
      </c>
      <c r="N51" s="183" t="s">
        <v>366</v>
      </c>
      <c r="O51" s="183" t="s">
        <v>366</v>
      </c>
      <c r="P51" s="183" t="s">
        <v>366</v>
      </c>
      <c r="Q51" s="183" t="s">
        <v>366</v>
      </c>
      <c r="R51" s="183" t="s">
        <v>366</v>
      </c>
      <c r="S51" s="183" t="s">
        <v>366</v>
      </c>
      <c r="T51" s="183" t="s">
        <v>366</v>
      </c>
      <c r="U51" s="183" t="s">
        <v>366</v>
      </c>
      <c r="V51" s="184" t="s">
        <v>366</v>
      </c>
      <c r="W51" s="155">
        <v>7300</v>
      </c>
      <c r="X51" s="155"/>
      <c r="Y51" s="155"/>
      <c r="Z51" s="155"/>
    </row>
    <row r="52" spans="1:26" ht="18.95" customHeight="1" x14ac:dyDescent="0.15">
      <c r="A52" s="179" t="s">
        <v>554</v>
      </c>
      <c r="B52" s="180"/>
      <c r="C52" s="180"/>
      <c r="D52" s="181"/>
      <c r="E52" s="182" t="s">
        <v>625</v>
      </c>
      <c r="F52" s="183" t="s">
        <v>366</v>
      </c>
      <c r="G52" s="183" t="s">
        <v>366</v>
      </c>
      <c r="H52" s="183" t="s">
        <v>366</v>
      </c>
      <c r="I52" s="183" t="s">
        <v>366</v>
      </c>
      <c r="J52" s="183" t="s">
        <v>366</v>
      </c>
      <c r="K52" s="183" t="s">
        <v>366</v>
      </c>
      <c r="L52" s="183" t="s">
        <v>366</v>
      </c>
      <c r="M52" s="183" t="s">
        <v>366</v>
      </c>
      <c r="N52" s="183" t="s">
        <v>366</v>
      </c>
      <c r="O52" s="183" t="s">
        <v>366</v>
      </c>
      <c r="P52" s="183" t="s">
        <v>366</v>
      </c>
      <c r="Q52" s="183" t="s">
        <v>366</v>
      </c>
      <c r="R52" s="183" t="s">
        <v>366</v>
      </c>
      <c r="S52" s="183" t="s">
        <v>366</v>
      </c>
      <c r="T52" s="183" t="s">
        <v>366</v>
      </c>
      <c r="U52" s="183" t="s">
        <v>366</v>
      </c>
      <c r="V52" s="184" t="s">
        <v>366</v>
      </c>
      <c r="W52" s="155">
        <v>11070</v>
      </c>
      <c r="X52" s="155"/>
      <c r="Y52" s="155"/>
      <c r="Z52" s="155"/>
    </row>
    <row r="53" spans="1:26" ht="18.95" customHeight="1" x14ac:dyDescent="0.15">
      <c r="A53" s="179" t="s">
        <v>554</v>
      </c>
      <c r="B53" s="180"/>
      <c r="C53" s="180"/>
      <c r="D53" s="181"/>
      <c r="E53" s="182" t="s">
        <v>626</v>
      </c>
      <c r="F53" s="183"/>
      <c r="G53" s="183"/>
      <c r="H53" s="183"/>
      <c r="I53" s="183"/>
      <c r="J53" s="183"/>
      <c r="K53" s="183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4"/>
      <c r="W53" s="155">
        <v>22000</v>
      </c>
      <c r="X53" s="155"/>
      <c r="Y53" s="155"/>
      <c r="Z53" s="155"/>
    </row>
    <row r="54" spans="1:26" ht="18.95" customHeight="1" x14ac:dyDescent="0.15">
      <c r="A54" s="179" t="s">
        <v>554</v>
      </c>
      <c r="B54" s="180"/>
      <c r="C54" s="180"/>
      <c r="D54" s="181"/>
      <c r="E54" s="182" t="s">
        <v>627</v>
      </c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184"/>
      <c r="W54" s="155">
        <v>825</v>
      </c>
      <c r="X54" s="155"/>
      <c r="Y54" s="155"/>
      <c r="Z54" s="155"/>
    </row>
    <row r="55" spans="1:26" ht="18.95" customHeight="1" x14ac:dyDescent="0.15">
      <c r="A55" s="179" t="s">
        <v>554</v>
      </c>
      <c r="B55" s="180"/>
      <c r="C55" s="180"/>
      <c r="D55" s="181"/>
      <c r="E55" s="182" t="s">
        <v>628</v>
      </c>
      <c r="F55" s="183"/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83"/>
      <c r="T55" s="183"/>
      <c r="U55" s="183"/>
      <c r="V55" s="184"/>
      <c r="W55" s="155">
        <v>495</v>
      </c>
      <c r="X55" s="155"/>
      <c r="Y55" s="155"/>
      <c r="Z55" s="155"/>
    </row>
    <row r="56" spans="1:26" ht="18.95" customHeight="1" x14ac:dyDescent="0.15">
      <c r="A56" s="179" t="s">
        <v>554</v>
      </c>
      <c r="B56" s="180"/>
      <c r="C56" s="180"/>
      <c r="D56" s="181"/>
      <c r="E56" s="182" t="s">
        <v>629</v>
      </c>
      <c r="F56" s="183"/>
      <c r="G56" s="183"/>
      <c r="H56" s="183"/>
      <c r="I56" s="183"/>
      <c r="J56" s="183"/>
      <c r="K56" s="183"/>
      <c r="L56" s="183"/>
      <c r="M56" s="183"/>
      <c r="N56" s="183"/>
      <c r="O56" s="183"/>
      <c r="P56" s="183"/>
      <c r="Q56" s="183"/>
      <c r="R56" s="183"/>
      <c r="S56" s="183"/>
      <c r="T56" s="183"/>
      <c r="U56" s="183"/>
      <c r="V56" s="184"/>
      <c r="W56" s="155">
        <v>374</v>
      </c>
      <c r="X56" s="155"/>
      <c r="Y56" s="155"/>
      <c r="Z56" s="155"/>
    </row>
    <row r="57" spans="1:26" ht="18.95" customHeight="1" x14ac:dyDescent="0.15">
      <c r="A57" s="179" t="s">
        <v>554</v>
      </c>
      <c r="B57" s="180"/>
      <c r="C57" s="180"/>
      <c r="D57" s="181"/>
      <c r="E57" s="182" t="s">
        <v>630</v>
      </c>
      <c r="F57" s="183"/>
      <c r="G57" s="183"/>
      <c r="H57" s="183"/>
      <c r="I57" s="183"/>
      <c r="J57" s="183"/>
      <c r="K57" s="183"/>
      <c r="L57" s="183"/>
      <c r="M57" s="183"/>
      <c r="N57" s="183"/>
      <c r="O57" s="183"/>
      <c r="P57" s="183"/>
      <c r="Q57" s="183"/>
      <c r="R57" s="183"/>
      <c r="S57" s="183"/>
      <c r="T57" s="183"/>
      <c r="U57" s="183"/>
      <c r="V57" s="184"/>
      <c r="W57" s="155">
        <v>180</v>
      </c>
      <c r="X57" s="155"/>
      <c r="Y57" s="155"/>
      <c r="Z57" s="155"/>
    </row>
    <row r="58" spans="1:26" ht="18.95" customHeight="1" x14ac:dyDescent="0.15">
      <c r="A58" s="179" t="s">
        <v>554</v>
      </c>
      <c r="B58" s="180"/>
      <c r="C58" s="180"/>
      <c r="D58" s="181"/>
      <c r="E58" s="182" t="s">
        <v>631</v>
      </c>
      <c r="F58" s="183"/>
      <c r="G58" s="183"/>
      <c r="H58" s="183"/>
      <c r="I58" s="183"/>
      <c r="J58" s="183"/>
      <c r="K58" s="183"/>
      <c r="L58" s="183"/>
      <c r="M58" s="183"/>
      <c r="N58" s="183"/>
      <c r="O58" s="183"/>
      <c r="P58" s="183"/>
      <c r="Q58" s="183"/>
      <c r="R58" s="183"/>
      <c r="S58" s="183"/>
      <c r="T58" s="183"/>
      <c r="U58" s="183"/>
      <c r="V58" s="184"/>
      <c r="W58" s="155">
        <v>73</v>
      </c>
      <c r="X58" s="155"/>
      <c r="Y58" s="155"/>
      <c r="Z58" s="155"/>
    </row>
    <row r="59" spans="1:26" ht="18.95" customHeight="1" x14ac:dyDescent="0.15">
      <c r="A59" s="179" t="s">
        <v>554</v>
      </c>
      <c r="B59" s="180"/>
      <c r="C59" s="180"/>
      <c r="D59" s="181"/>
      <c r="E59" s="182" t="s">
        <v>632</v>
      </c>
      <c r="F59" s="183"/>
      <c r="G59" s="183"/>
      <c r="H59" s="183"/>
      <c r="I59" s="183"/>
      <c r="J59" s="183"/>
      <c r="K59" s="183"/>
      <c r="L59" s="183"/>
      <c r="M59" s="183"/>
      <c r="N59" s="183"/>
      <c r="O59" s="183"/>
      <c r="P59" s="183"/>
      <c r="Q59" s="183"/>
      <c r="R59" s="183"/>
      <c r="S59" s="183"/>
      <c r="T59" s="183"/>
      <c r="U59" s="183"/>
      <c r="V59" s="184"/>
      <c r="W59" s="155">
        <v>58</v>
      </c>
      <c r="X59" s="155"/>
      <c r="Y59" s="155"/>
      <c r="Z59" s="155"/>
    </row>
    <row r="60" spans="1:26" ht="18.95" customHeight="1" x14ac:dyDescent="0.15">
      <c r="A60" s="179" t="s">
        <v>554</v>
      </c>
      <c r="B60" s="180"/>
      <c r="C60" s="180"/>
      <c r="D60" s="181"/>
      <c r="E60" s="182" t="s">
        <v>633</v>
      </c>
      <c r="F60" s="183"/>
      <c r="G60" s="183"/>
      <c r="H60" s="183"/>
      <c r="I60" s="183"/>
      <c r="J60" s="183"/>
      <c r="K60" s="183"/>
      <c r="L60" s="183"/>
      <c r="M60" s="183"/>
      <c r="N60" s="183"/>
      <c r="O60" s="183"/>
      <c r="P60" s="183"/>
      <c r="Q60" s="183"/>
      <c r="R60" s="183"/>
      <c r="S60" s="183"/>
      <c r="T60" s="183"/>
      <c r="U60" s="183"/>
      <c r="V60" s="184"/>
      <c r="W60" s="155">
        <v>29</v>
      </c>
      <c r="X60" s="155"/>
      <c r="Y60" s="155"/>
      <c r="Z60" s="155"/>
    </row>
    <row r="61" spans="1:26" ht="18.95" customHeight="1" x14ac:dyDescent="0.15">
      <c r="A61" s="179" t="s">
        <v>554</v>
      </c>
      <c r="B61" s="180"/>
      <c r="C61" s="180"/>
      <c r="D61" s="181"/>
      <c r="E61" s="182" t="s">
        <v>634</v>
      </c>
      <c r="F61" s="183"/>
      <c r="G61" s="183"/>
      <c r="H61" s="183"/>
      <c r="I61" s="183"/>
      <c r="J61" s="183"/>
      <c r="K61" s="183"/>
      <c r="L61" s="183"/>
      <c r="M61" s="183"/>
      <c r="N61" s="183"/>
      <c r="O61" s="183"/>
      <c r="P61" s="183"/>
      <c r="Q61" s="183"/>
      <c r="R61" s="183"/>
      <c r="S61" s="183"/>
      <c r="T61" s="183"/>
      <c r="U61" s="183"/>
      <c r="V61" s="184"/>
      <c r="W61" s="155">
        <v>28</v>
      </c>
      <c r="X61" s="155"/>
      <c r="Y61" s="155"/>
      <c r="Z61" s="155"/>
    </row>
    <row r="62" spans="1:26" ht="18.95" customHeight="1" x14ac:dyDescent="0.15">
      <c r="A62" s="179" t="s">
        <v>554</v>
      </c>
      <c r="B62" s="180"/>
      <c r="C62" s="180"/>
      <c r="D62" s="181"/>
      <c r="E62" s="182" t="s">
        <v>635</v>
      </c>
      <c r="F62" s="183"/>
      <c r="G62" s="183"/>
      <c r="H62" s="183"/>
      <c r="I62" s="183"/>
      <c r="J62" s="183"/>
      <c r="K62" s="183"/>
      <c r="L62" s="183"/>
      <c r="M62" s="183"/>
      <c r="N62" s="183"/>
      <c r="O62" s="183"/>
      <c r="P62" s="183"/>
      <c r="Q62" s="183"/>
      <c r="R62" s="183"/>
      <c r="S62" s="183"/>
      <c r="T62" s="183"/>
      <c r="U62" s="183"/>
      <c r="V62" s="184"/>
      <c r="W62" s="155">
        <v>22</v>
      </c>
      <c r="X62" s="155"/>
      <c r="Y62" s="155"/>
      <c r="Z62" s="155"/>
    </row>
    <row r="63" spans="1:26" ht="18.95" customHeight="1" x14ac:dyDescent="0.15">
      <c r="A63" s="179" t="s">
        <v>554</v>
      </c>
      <c r="B63" s="180"/>
      <c r="C63" s="180"/>
      <c r="D63" s="181"/>
      <c r="E63" s="182" t="s">
        <v>636</v>
      </c>
      <c r="F63" s="183"/>
      <c r="G63" s="183"/>
      <c r="H63" s="183"/>
      <c r="I63" s="183"/>
      <c r="J63" s="183"/>
      <c r="K63" s="183"/>
      <c r="L63" s="183"/>
      <c r="M63" s="183"/>
      <c r="N63" s="183"/>
      <c r="O63" s="183"/>
      <c r="P63" s="183"/>
      <c r="Q63" s="183"/>
      <c r="R63" s="183"/>
      <c r="S63" s="183"/>
      <c r="T63" s="183"/>
      <c r="U63" s="183"/>
      <c r="V63" s="184"/>
      <c r="W63" s="155">
        <v>19</v>
      </c>
      <c r="X63" s="155"/>
      <c r="Y63" s="155"/>
      <c r="Z63" s="155"/>
    </row>
    <row r="64" spans="1:26" ht="18.95" customHeight="1" x14ac:dyDescent="0.15"/>
    <row r="65" spans="1:26" ht="18.95" customHeight="1" x14ac:dyDescent="0.15">
      <c r="A65" s="51" t="s">
        <v>620</v>
      </c>
    </row>
    <row r="66" spans="1:26" ht="18.95" customHeight="1" x14ac:dyDescent="0.15">
      <c r="A66" s="156" t="s">
        <v>616</v>
      </c>
      <c r="B66" s="157"/>
      <c r="C66" s="157"/>
      <c r="D66" s="158"/>
      <c r="E66" s="156" t="s">
        <v>617</v>
      </c>
      <c r="F66" s="157"/>
      <c r="G66" s="157"/>
      <c r="H66" s="157"/>
      <c r="I66" s="157"/>
      <c r="J66" s="157"/>
      <c r="K66" s="157"/>
      <c r="L66" s="157"/>
      <c r="M66" s="157"/>
      <c r="N66" s="157"/>
      <c r="O66" s="157"/>
      <c r="P66" s="157"/>
      <c r="Q66" s="157"/>
      <c r="R66" s="157"/>
      <c r="S66" s="157"/>
      <c r="T66" s="157"/>
      <c r="U66" s="157"/>
      <c r="V66" s="157"/>
      <c r="W66" s="157"/>
      <c r="X66" s="157"/>
      <c r="Y66" s="157"/>
      <c r="Z66" s="158"/>
    </row>
    <row r="67" spans="1:26" ht="18.95" customHeight="1" x14ac:dyDescent="0.15">
      <c r="A67" s="151" t="s">
        <v>621</v>
      </c>
      <c r="B67" s="151"/>
      <c r="C67" s="151"/>
      <c r="D67" s="151"/>
      <c r="E67" s="152" t="s">
        <v>637</v>
      </c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4"/>
    </row>
    <row r="68" spans="1:26" ht="18.95" customHeight="1" x14ac:dyDescent="0.15">
      <c r="A68" s="151" t="s">
        <v>621</v>
      </c>
      <c r="B68" s="151"/>
      <c r="C68" s="151"/>
      <c r="D68" s="151"/>
      <c r="E68" s="152" t="s">
        <v>638</v>
      </c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4"/>
    </row>
    <row r="69" spans="1:26" ht="18.95" customHeight="1" x14ac:dyDescent="0.15">
      <c r="A69" s="151" t="s">
        <v>621</v>
      </c>
      <c r="B69" s="151"/>
      <c r="C69" s="151"/>
      <c r="D69" s="151"/>
      <c r="E69" s="152" t="s">
        <v>639</v>
      </c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4"/>
    </row>
  </sheetData>
  <mergeCells count="205">
    <mergeCell ref="A8:D8"/>
    <mergeCell ref="E8:N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A32:D32"/>
    <mergeCell ref="E32:V32"/>
    <mergeCell ref="W32:Z32"/>
    <mergeCell ref="A33:D33"/>
    <mergeCell ref="E33:V33"/>
    <mergeCell ref="W33:Z33"/>
    <mergeCell ref="A28:J28"/>
    <mergeCell ref="K28:N28"/>
    <mergeCell ref="O28:R28"/>
    <mergeCell ref="S28:V28"/>
    <mergeCell ref="W28:Z28"/>
    <mergeCell ref="A31:D31"/>
    <mergeCell ref="E31:V31"/>
    <mergeCell ref="W31:Z31"/>
    <mergeCell ref="A36:D36"/>
    <mergeCell ref="E36:V36"/>
    <mergeCell ref="W36:Z36"/>
    <mergeCell ref="A37:D37"/>
    <mergeCell ref="E37:V37"/>
    <mergeCell ref="W37:Z37"/>
    <mergeCell ref="A34:D34"/>
    <mergeCell ref="E34:V34"/>
    <mergeCell ref="W34:Z34"/>
    <mergeCell ref="A35:D35"/>
    <mergeCell ref="E35:V35"/>
    <mergeCell ref="W35:Z35"/>
    <mergeCell ref="A40:D40"/>
    <mergeCell ref="E40:V40"/>
    <mergeCell ref="W40:Z40"/>
    <mergeCell ref="A41:D41"/>
    <mergeCell ref="E41:V41"/>
    <mergeCell ref="W41:Z41"/>
    <mergeCell ref="A38:D38"/>
    <mergeCell ref="E38:V38"/>
    <mergeCell ref="W38:Z38"/>
    <mergeCell ref="A39:D39"/>
    <mergeCell ref="E39:V39"/>
    <mergeCell ref="W39:Z39"/>
    <mergeCell ref="A44:D44"/>
    <mergeCell ref="E44:V44"/>
    <mergeCell ref="W44:Z44"/>
    <mergeCell ref="A45:D45"/>
    <mergeCell ref="E45:V45"/>
    <mergeCell ref="W45:Z45"/>
    <mergeCell ref="A42:D42"/>
    <mergeCell ref="E42:V42"/>
    <mergeCell ref="W42:Z42"/>
    <mergeCell ref="A43:D43"/>
    <mergeCell ref="E43:V43"/>
    <mergeCell ref="W43:Z43"/>
    <mergeCell ref="A48:D48"/>
    <mergeCell ref="E48:V48"/>
    <mergeCell ref="W48:Z48"/>
    <mergeCell ref="A49:D49"/>
    <mergeCell ref="E49:V49"/>
    <mergeCell ref="W49:Z49"/>
    <mergeCell ref="A46:D46"/>
    <mergeCell ref="E46:V46"/>
    <mergeCell ref="W46:Z46"/>
    <mergeCell ref="A47:D47"/>
    <mergeCell ref="E47:V47"/>
    <mergeCell ref="W47:Z47"/>
    <mergeCell ref="A52:D52"/>
    <mergeCell ref="E52:V52"/>
    <mergeCell ref="W52:Z52"/>
    <mergeCell ref="A53:D53"/>
    <mergeCell ref="E53:V53"/>
    <mergeCell ref="W53:Z53"/>
    <mergeCell ref="A50:D50"/>
    <mergeCell ref="E50:V50"/>
    <mergeCell ref="W50:Z50"/>
    <mergeCell ref="A51:D51"/>
    <mergeCell ref="E51:V51"/>
    <mergeCell ref="W51:Z51"/>
    <mergeCell ref="A56:D56"/>
    <mergeCell ref="E56:V56"/>
    <mergeCell ref="W56:Z56"/>
    <mergeCell ref="A57:D57"/>
    <mergeCell ref="E57:V57"/>
    <mergeCell ref="W57:Z57"/>
    <mergeCell ref="A54:D54"/>
    <mergeCell ref="E54:V54"/>
    <mergeCell ref="W54:Z54"/>
    <mergeCell ref="A55:D55"/>
    <mergeCell ref="E55:V55"/>
    <mergeCell ref="W55:Z55"/>
    <mergeCell ref="A60:D60"/>
    <mergeCell ref="E60:V60"/>
    <mergeCell ref="W60:Z60"/>
    <mergeCell ref="A61:D61"/>
    <mergeCell ref="E61:V61"/>
    <mergeCell ref="W61:Z61"/>
    <mergeCell ref="A58:D58"/>
    <mergeCell ref="E58:V58"/>
    <mergeCell ref="W58:Z58"/>
    <mergeCell ref="A59:D59"/>
    <mergeCell ref="E59:V59"/>
    <mergeCell ref="W59:Z59"/>
    <mergeCell ref="A69:D69"/>
    <mergeCell ref="E69:Z69"/>
    <mergeCell ref="A66:D66"/>
    <mergeCell ref="E66:Z66"/>
    <mergeCell ref="A67:D67"/>
    <mergeCell ref="E67:Z67"/>
    <mergeCell ref="A68:D68"/>
    <mergeCell ref="E68:Z68"/>
    <mergeCell ref="A62:D62"/>
    <mergeCell ref="E62:V62"/>
    <mergeCell ref="W62:Z62"/>
    <mergeCell ref="A63:D63"/>
    <mergeCell ref="E63:V63"/>
    <mergeCell ref="W63:Z63"/>
  </mergeCells>
  <phoneticPr fontId="27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20566-F4C0-4FD0-BC8F-5B9336FD32A0}">
  <dimension ref="A1:Z41"/>
  <sheetViews>
    <sheetView workbookViewId="0">
      <selection activeCell="AC17" sqref="AC17"/>
    </sheetView>
  </sheetViews>
  <sheetFormatPr defaultRowHeight="14.25" x14ac:dyDescent="0.15"/>
  <cols>
    <col min="1" max="26" width="3.125" style="53" customWidth="1"/>
    <col min="27" max="16384" width="9" style="55"/>
  </cols>
  <sheetData>
    <row r="1" spans="1:26" ht="18.95" customHeight="1" x14ac:dyDescent="0.15">
      <c r="A1" s="51" t="s">
        <v>594</v>
      </c>
      <c r="B1" s="52"/>
      <c r="C1" s="52"/>
      <c r="O1" s="54"/>
    </row>
    <row r="2" spans="1:26" ht="18.95" customHeight="1" x14ac:dyDescent="0.15">
      <c r="A2" s="64" t="s">
        <v>0</v>
      </c>
      <c r="B2" s="65"/>
      <c r="C2" s="65"/>
      <c r="D2" s="66"/>
      <c r="E2" s="59">
        <v>22</v>
      </c>
      <c r="F2" s="91" t="str">
        <f>別紙!B24</f>
        <v>体験農園</v>
      </c>
      <c r="G2" s="92"/>
      <c r="H2" s="92"/>
      <c r="I2" s="92"/>
      <c r="J2" s="92"/>
      <c r="K2" s="92"/>
      <c r="L2" s="92"/>
      <c r="M2" s="92"/>
      <c r="N2" s="93"/>
      <c r="O2" s="54"/>
      <c r="P2" s="177" t="s">
        <v>595</v>
      </c>
      <c r="Q2" s="177"/>
      <c r="R2" s="177"/>
      <c r="S2" s="177"/>
      <c r="T2" s="177"/>
      <c r="U2" s="177"/>
      <c r="V2" s="177"/>
      <c r="W2" s="177"/>
      <c r="X2" s="177"/>
      <c r="Y2" s="177"/>
      <c r="Z2" s="177"/>
    </row>
    <row r="3" spans="1:26" ht="18.95" customHeight="1" x14ac:dyDescent="0.15">
      <c r="A3" s="64" t="s">
        <v>65</v>
      </c>
      <c r="B3" s="65"/>
      <c r="C3" s="65"/>
      <c r="D3" s="66"/>
      <c r="E3" s="96" t="str">
        <f>別紙!C24</f>
        <v>伏見93番地の1</v>
      </c>
      <c r="F3" s="92"/>
      <c r="G3" s="92"/>
      <c r="H3" s="92"/>
      <c r="I3" s="92"/>
      <c r="J3" s="92"/>
      <c r="K3" s="92"/>
      <c r="L3" s="92"/>
      <c r="M3" s="92"/>
      <c r="N3" s="93"/>
      <c r="O3" s="54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</row>
    <row r="4" spans="1:26" ht="18.95" customHeight="1" x14ac:dyDescent="0.15">
      <c r="A4" s="80" t="s">
        <v>129</v>
      </c>
      <c r="B4" s="80"/>
      <c r="C4" s="80"/>
      <c r="D4" s="80"/>
      <c r="E4" s="96" t="str">
        <f>別紙!D24</f>
        <v>鉄骨</v>
      </c>
      <c r="F4" s="92"/>
      <c r="G4" s="92"/>
      <c r="H4" s="92"/>
      <c r="I4" s="92"/>
      <c r="J4" s="92"/>
      <c r="K4" s="92"/>
      <c r="L4" s="92"/>
      <c r="M4" s="92"/>
      <c r="N4" s="93"/>
      <c r="O4" s="54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</row>
    <row r="5" spans="1:26" ht="18.95" customHeight="1" x14ac:dyDescent="0.15">
      <c r="A5" s="80" t="s">
        <v>43</v>
      </c>
      <c r="B5" s="80"/>
      <c r="C5" s="80"/>
      <c r="D5" s="80"/>
      <c r="E5" s="97">
        <f>別紙!E24</f>
        <v>546.91999999999996</v>
      </c>
      <c r="F5" s="98"/>
      <c r="G5" s="98"/>
      <c r="H5" s="98"/>
      <c r="I5" s="98"/>
      <c r="J5" s="98"/>
      <c r="K5" s="98"/>
      <c r="L5" s="98"/>
      <c r="M5" s="98"/>
      <c r="N5" s="99"/>
      <c r="O5" s="54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</row>
    <row r="6" spans="1:26" ht="18.95" customHeight="1" x14ac:dyDescent="0.15">
      <c r="A6" s="80" t="s">
        <v>13</v>
      </c>
      <c r="B6" s="80"/>
      <c r="C6" s="80"/>
      <c r="D6" s="80"/>
      <c r="E6" s="100">
        <f>別紙!F24</f>
        <v>37924</v>
      </c>
      <c r="F6" s="101"/>
      <c r="G6" s="101"/>
      <c r="H6" s="101"/>
      <c r="I6" s="101"/>
      <c r="J6" s="101"/>
      <c r="K6" s="101"/>
      <c r="L6" s="101"/>
      <c r="M6" s="101"/>
      <c r="N6" s="102"/>
      <c r="O6" s="54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</row>
    <row r="7" spans="1:26" ht="18.95" customHeight="1" x14ac:dyDescent="0.15">
      <c r="A7" s="80" t="s">
        <v>4</v>
      </c>
      <c r="B7" s="80"/>
      <c r="C7" s="80"/>
      <c r="D7" s="80"/>
      <c r="E7" s="96" t="str">
        <f>別紙!G24</f>
        <v>産業振興課</v>
      </c>
      <c r="F7" s="92"/>
      <c r="G7" s="92"/>
      <c r="H7" s="92"/>
      <c r="I7" s="92"/>
      <c r="J7" s="92"/>
      <c r="K7" s="92"/>
      <c r="L7" s="92"/>
      <c r="M7" s="92"/>
      <c r="N7" s="93"/>
      <c r="O7" s="54"/>
      <c r="P7" s="177"/>
      <c r="Q7" s="177"/>
      <c r="R7" s="177"/>
      <c r="S7" s="177"/>
      <c r="T7" s="177"/>
      <c r="U7" s="177"/>
      <c r="V7" s="177"/>
      <c r="W7" s="177"/>
      <c r="X7" s="177"/>
      <c r="Y7" s="177"/>
      <c r="Z7" s="177"/>
    </row>
    <row r="8" spans="1:26" ht="18.95" customHeight="1" x14ac:dyDescent="0.15">
      <c r="A8" s="64" t="s">
        <v>8</v>
      </c>
      <c r="B8" s="65"/>
      <c r="C8" s="65"/>
      <c r="D8" s="66"/>
      <c r="E8" s="96" t="str">
        <f>別紙!H24</f>
        <v>指定管理</v>
      </c>
      <c r="F8" s="92"/>
      <c r="G8" s="92"/>
      <c r="H8" s="92"/>
      <c r="I8" s="92"/>
      <c r="J8" s="92"/>
      <c r="K8" s="92"/>
      <c r="L8" s="92"/>
      <c r="M8" s="92"/>
      <c r="N8" s="93"/>
      <c r="O8" s="54"/>
      <c r="P8" s="177"/>
      <c r="Q8" s="177"/>
      <c r="R8" s="177"/>
      <c r="S8" s="177"/>
      <c r="T8" s="177"/>
      <c r="U8" s="177"/>
      <c r="V8" s="177"/>
      <c r="W8" s="177"/>
      <c r="X8" s="177"/>
      <c r="Y8" s="177"/>
      <c r="Z8" s="177"/>
    </row>
    <row r="9" spans="1:26" ht="18.95" customHeight="1" x14ac:dyDescent="0.15"/>
    <row r="10" spans="1:26" ht="18.95" customHeight="1" x14ac:dyDescent="0.15">
      <c r="A10" s="51" t="s">
        <v>596</v>
      </c>
      <c r="D10" s="52"/>
      <c r="E10" s="52"/>
      <c r="F10" s="52"/>
      <c r="G10" s="52"/>
      <c r="K10" s="52"/>
      <c r="O10" s="52"/>
      <c r="S10" s="52"/>
      <c r="W10" s="52"/>
      <c r="Z10" s="56" t="s">
        <v>597</v>
      </c>
    </row>
    <row r="11" spans="1:26" ht="18.95" customHeight="1" x14ac:dyDescent="0.15">
      <c r="A11" s="165"/>
      <c r="B11" s="165"/>
      <c r="C11" s="165"/>
      <c r="D11" s="165"/>
      <c r="E11" s="165"/>
      <c r="F11" s="165"/>
      <c r="G11" s="165"/>
      <c r="H11" s="165"/>
      <c r="I11" s="165"/>
      <c r="J11" s="165"/>
      <c r="K11" s="165" t="s">
        <v>549</v>
      </c>
      <c r="L11" s="165"/>
      <c r="M11" s="165"/>
      <c r="N11" s="165"/>
      <c r="O11" s="165" t="s">
        <v>552</v>
      </c>
      <c r="P11" s="165"/>
      <c r="Q11" s="165"/>
      <c r="R11" s="165"/>
      <c r="S11" s="165" t="s">
        <v>554</v>
      </c>
      <c r="T11" s="165"/>
      <c r="U11" s="165"/>
      <c r="V11" s="165"/>
      <c r="W11" s="165" t="s">
        <v>598</v>
      </c>
      <c r="X11" s="165"/>
      <c r="Y11" s="165"/>
      <c r="Z11" s="165"/>
    </row>
    <row r="12" spans="1:26" ht="18.95" customHeight="1" x14ac:dyDescent="0.15">
      <c r="A12" s="176" t="s">
        <v>599</v>
      </c>
      <c r="B12" s="176"/>
      <c r="C12" s="176" t="s">
        <v>600</v>
      </c>
      <c r="D12" s="176"/>
      <c r="E12" s="176"/>
      <c r="F12" s="176"/>
      <c r="G12" s="176"/>
      <c r="H12" s="176"/>
      <c r="I12" s="176"/>
      <c r="J12" s="176"/>
      <c r="K12" s="178">
        <v>0</v>
      </c>
      <c r="L12" s="178"/>
      <c r="M12" s="178"/>
      <c r="N12" s="178"/>
      <c r="O12" s="178">
        <v>0</v>
      </c>
      <c r="P12" s="178"/>
      <c r="Q12" s="178"/>
      <c r="R12" s="178"/>
      <c r="S12" s="178">
        <v>0</v>
      </c>
      <c r="T12" s="178"/>
      <c r="U12" s="178"/>
      <c r="V12" s="178"/>
      <c r="W12" s="178">
        <f>(K12+O12+S12)/3</f>
        <v>0</v>
      </c>
      <c r="X12" s="178"/>
      <c r="Y12" s="178"/>
      <c r="Z12" s="178"/>
    </row>
    <row r="13" spans="1:26" ht="18.95" customHeight="1" x14ac:dyDescent="0.15">
      <c r="A13" s="164"/>
      <c r="B13" s="164"/>
      <c r="C13" s="164" t="s">
        <v>601</v>
      </c>
      <c r="D13" s="164"/>
      <c r="E13" s="164"/>
      <c r="F13" s="164"/>
      <c r="G13" s="164"/>
      <c r="H13" s="164"/>
      <c r="I13" s="164"/>
      <c r="J13" s="164"/>
      <c r="K13" s="178">
        <v>0</v>
      </c>
      <c r="L13" s="178"/>
      <c r="M13" s="178"/>
      <c r="N13" s="178"/>
      <c r="O13" s="178">
        <v>0</v>
      </c>
      <c r="P13" s="178"/>
      <c r="Q13" s="178"/>
      <c r="R13" s="178"/>
      <c r="S13" s="178">
        <v>0</v>
      </c>
      <c r="T13" s="178"/>
      <c r="U13" s="178"/>
      <c r="V13" s="178"/>
      <c r="W13" s="178">
        <f t="shared" ref="W13:W23" si="0">(K13+O13+S13)/3</f>
        <v>0</v>
      </c>
      <c r="X13" s="178"/>
      <c r="Y13" s="178"/>
      <c r="Z13" s="178"/>
    </row>
    <row r="14" spans="1:26" ht="18.95" customHeight="1" x14ac:dyDescent="0.15">
      <c r="A14" s="164"/>
      <c r="B14" s="164"/>
      <c r="C14" s="164" t="s">
        <v>602</v>
      </c>
      <c r="D14" s="164"/>
      <c r="E14" s="164"/>
      <c r="F14" s="164"/>
      <c r="G14" s="164"/>
      <c r="H14" s="164"/>
      <c r="I14" s="164"/>
      <c r="J14" s="164"/>
      <c r="K14" s="178">
        <v>0</v>
      </c>
      <c r="L14" s="178"/>
      <c r="M14" s="178"/>
      <c r="N14" s="178"/>
      <c r="O14" s="178">
        <v>0</v>
      </c>
      <c r="P14" s="178"/>
      <c r="Q14" s="178"/>
      <c r="R14" s="178"/>
      <c r="S14" s="178">
        <v>0</v>
      </c>
      <c r="T14" s="178"/>
      <c r="U14" s="178"/>
      <c r="V14" s="178"/>
      <c r="W14" s="178">
        <f t="shared" si="0"/>
        <v>0</v>
      </c>
      <c r="X14" s="178"/>
      <c r="Y14" s="178"/>
      <c r="Z14" s="178"/>
    </row>
    <row r="15" spans="1:26" ht="18.95" customHeight="1" x14ac:dyDescent="0.15">
      <c r="A15" s="164"/>
      <c r="B15" s="164"/>
      <c r="C15" s="164" t="s">
        <v>603</v>
      </c>
      <c r="D15" s="164"/>
      <c r="E15" s="164"/>
      <c r="F15" s="164"/>
      <c r="G15" s="164"/>
      <c r="H15" s="164"/>
      <c r="I15" s="164"/>
      <c r="J15" s="164"/>
      <c r="K15" s="178">
        <f>SUM(K12:N14)</f>
        <v>0</v>
      </c>
      <c r="L15" s="178"/>
      <c r="M15" s="178"/>
      <c r="N15" s="178"/>
      <c r="O15" s="178">
        <f>SUM(O12:R14)</f>
        <v>0</v>
      </c>
      <c r="P15" s="178"/>
      <c r="Q15" s="178"/>
      <c r="R15" s="178"/>
      <c r="S15" s="178">
        <f>SUM(S12:V14)</f>
        <v>0</v>
      </c>
      <c r="T15" s="178"/>
      <c r="U15" s="178"/>
      <c r="V15" s="178"/>
      <c r="W15" s="178">
        <f t="shared" si="0"/>
        <v>0</v>
      </c>
      <c r="X15" s="178"/>
      <c r="Y15" s="178"/>
      <c r="Z15" s="178"/>
    </row>
    <row r="16" spans="1:26" ht="18.95" customHeight="1" x14ac:dyDescent="0.15">
      <c r="A16" s="164" t="s">
        <v>604</v>
      </c>
      <c r="B16" s="164"/>
      <c r="C16" s="170" t="s">
        <v>605</v>
      </c>
      <c r="D16" s="171"/>
      <c r="E16" s="171"/>
      <c r="F16" s="172"/>
      <c r="G16" s="167" t="s">
        <v>606</v>
      </c>
      <c r="H16" s="168"/>
      <c r="I16" s="168"/>
      <c r="J16" s="169"/>
      <c r="K16" s="178">
        <v>0</v>
      </c>
      <c r="L16" s="178"/>
      <c r="M16" s="178"/>
      <c r="N16" s="178"/>
      <c r="O16" s="178">
        <v>0</v>
      </c>
      <c r="P16" s="178"/>
      <c r="Q16" s="178"/>
      <c r="R16" s="178"/>
      <c r="S16" s="178">
        <v>0</v>
      </c>
      <c r="T16" s="178"/>
      <c r="U16" s="178"/>
      <c r="V16" s="178"/>
      <c r="W16" s="178">
        <f t="shared" si="0"/>
        <v>0</v>
      </c>
      <c r="X16" s="178"/>
      <c r="Y16" s="178"/>
      <c r="Z16" s="178"/>
    </row>
    <row r="17" spans="1:26" ht="18.95" customHeight="1" x14ac:dyDescent="0.15">
      <c r="A17" s="164"/>
      <c r="B17" s="164"/>
      <c r="C17" s="173"/>
      <c r="D17" s="174"/>
      <c r="E17" s="174"/>
      <c r="F17" s="175"/>
      <c r="G17" s="167" t="s">
        <v>607</v>
      </c>
      <c r="H17" s="168"/>
      <c r="I17" s="168"/>
      <c r="J17" s="169"/>
      <c r="K17" s="178">
        <v>0</v>
      </c>
      <c r="L17" s="178"/>
      <c r="M17" s="178"/>
      <c r="N17" s="178"/>
      <c r="O17" s="178">
        <v>0</v>
      </c>
      <c r="P17" s="178"/>
      <c r="Q17" s="178"/>
      <c r="R17" s="178"/>
      <c r="S17" s="178">
        <v>0</v>
      </c>
      <c r="T17" s="178"/>
      <c r="U17" s="178"/>
      <c r="V17" s="178"/>
      <c r="W17" s="178">
        <f t="shared" si="0"/>
        <v>0</v>
      </c>
      <c r="X17" s="178"/>
      <c r="Y17" s="178"/>
      <c r="Z17" s="178"/>
    </row>
    <row r="18" spans="1:26" ht="18.95" customHeight="1" x14ac:dyDescent="0.15">
      <c r="A18" s="164"/>
      <c r="B18" s="164"/>
      <c r="C18" s="173"/>
      <c r="D18" s="174"/>
      <c r="E18" s="174"/>
      <c r="F18" s="175"/>
      <c r="G18" s="167" t="s">
        <v>608</v>
      </c>
      <c r="H18" s="168"/>
      <c r="I18" s="168"/>
      <c r="J18" s="169"/>
      <c r="K18" s="178">
        <v>0</v>
      </c>
      <c r="L18" s="178"/>
      <c r="M18" s="178"/>
      <c r="N18" s="178"/>
      <c r="O18" s="178">
        <v>0</v>
      </c>
      <c r="P18" s="178"/>
      <c r="Q18" s="178"/>
      <c r="R18" s="178"/>
      <c r="S18" s="178">
        <v>0</v>
      </c>
      <c r="T18" s="178"/>
      <c r="U18" s="178"/>
      <c r="V18" s="178"/>
      <c r="W18" s="178">
        <f>(K18+O18+S18)/3</f>
        <v>0</v>
      </c>
      <c r="X18" s="178"/>
      <c r="Y18" s="178"/>
      <c r="Z18" s="178"/>
    </row>
    <row r="19" spans="1:26" ht="18.95" customHeight="1" x14ac:dyDescent="0.15">
      <c r="A19" s="164"/>
      <c r="B19" s="164"/>
      <c r="C19" s="173"/>
      <c r="D19" s="174"/>
      <c r="E19" s="174"/>
      <c r="F19" s="175"/>
      <c r="G19" s="167" t="s">
        <v>609</v>
      </c>
      <c r="H19" s="168"/>
      <c r="I19" s="168"/>
      <c r="J19" s="169"/>
      <c r="K19" s="178">
        <v>0</v>
      </c>
      <c r="L19" s="178"/>
      <c r="M19" s="178"/>
      <c r="N19" s="178"/>
      <c r="O19" s="178">
        <v>0</v>
      </c>
      <c r="P19" s="178"/>
      <c r="Q19" s="178"/>
      <c r="R19" s="178"/>
      <c r="S19" s="178">
        <v>0</v>
      </c>
      <c r="T19" s="178"/>
      <c r="U19" s="178"/>
      <c r="V19" s="178"/>
      <c r="W19" s="178">
        <f t="shared" si="0"/>
        <v>0</v>
      </c>
      <c r="X19" s="178"/>
      <c r="Y19" s="178"/>
      <c r="Z19" s="178"/>
    </row>
    <row r="20" spans="1:26" ht="18.95" customHeight="1" x14ac:dyDescent="0.15">
      <c r="A20" s="164"/>
      <c r="B20" s="164"/>
      <c r="C20" s="164" t="s">
        <v>610</v>
      </c>
      <c r="D20" s="164"/>
      <c r="E20" s="164"/>
      <c r="F20" s="164"/>
      <c r="G20" s="164"/>
      <c r="H20" s="164"/>
      <c r="I20" s="164"/>
      <c r="J20" s="164"/>
      <c r="K20" s="178">
        <v>0</v>
      </c>
      <c r="L20" s="178"/>
      <c r="M20" s="178"/>
      <c r="N20" s="178"/>
      <c r="O20" s="178">
        <v>0</v>
      </c>
      <c r="P20" s="178"/>
      <c r="Q20" s="178"/>
      <c r="R20" s="178"/>
      <c r="S20" s="178">
        <v>0</v>
      </c>
      <c r="T20" s="178"/>
      <c r="U20" s="178"/>
      <c r="V20" s="178"/>
      <c r="W20" s="178">
        <f t="shared" si="0"/>
        <v>0</v>
      </c>
      <c r="X20" s="178"/>
      <c r="Y20" s="178"/>
      <c r="Z20" s="178"/>
    </row>
    <row r="21" spans="1:26" ht="18.95" customHeight="1" x14ac:dyDescent="0.15">
      <c r="A21" s="164"/>
      <c r="B21" s="164"/>
      <c r="C21" s="166" t="s">
        <v>611</v>
      </c>
      <c r="D21" s="166"/>
      <c r="E21" s="166"/>
      <c r="F21" s="166"/>
      <c r="G21" s="166"/>
      <c r="H21" s="166"/>
      <c r="I21" s="166"/>
      <c r="J21" s="166"/>
      <c r="K21" s="178">
        <v>0</v>
      </c>
      <c r="L21" s="178"/>
      <c r="M21" s="178"/>
      <c r="N21" s="178"/>
      <c r="O21" s="178">
        <v>0</v>
      </c>
      <c r="P21" s="178"/>
      <c r="Q21" s="178"/>
      <c r="R21" s="178"/>
      <c r="S21" s="178">
        <v>0</v>
      </c>
      <c r="T21" s="178"/>
      <c r="U21" s="178"/>
      <c r="V21" s="178"/>
      <c r="W21" s="178">
        <f t="shared" si="0"/>
        <v>0</v>
      </c>
      <c r="X21" s="178"/>
      <c r="Y21" s="178"/>
      <c r="Z21" s="178"/>
    </row>
    <row r="22" spans="1:26" ht="18.95" customHeight="1" x14ac:dyDescent="0.15">
      <c r="A22" s="164"/>
      <c r="B22" s="164"/>
      <c r="C22" s="164" t="s">
        <v>612</v>
      </c>
      <c r="D22" s="164"/>
      <c r="E22" s="164"/>
      <c r="F22" s="164"/>
      <c r="G22" s="164"/>
      <c r="H22" s="164"/>
      <c r="I22" s="164"/>
      <c r="J22" s="164"/>
      <c r="K22" s="178">
        <v>0</v>
      </c>
      <c r="L22" s="178"/>
      <c r="M22" s="178"/>
      <c r="N22" s="178"/>
      <c r="O22" s="178">
        <v>0</v>
      </c>
      <c r="P22" s="178"/>
      <c r="Q22" s="178"/>
      <c r="R22" s="178"/>
      <c r="S22" s="178">
        <v>0</v>
      </c>
      <c r="T22" s="178"/>
      <c r="U22" s="178"/>
      <c r="V22" s="178"/>
      <c r="W22" s="178">
        <f t="shared" si="0"/>
        <v>0</v>
      </c>
      <c r="X22" s="178"/>
      <c r="Y22" s="178"/>
      <c r="Z22" s="178"/>
    </row>
    <row r="23" spans="1:26" ht="18.95" customHeight="1" x14ac:dyDescent="0.15">
      <c r="A23" s="164"/>
      <c r="B23" s="164"/>
      <c r="C23" s="164" t="s">
        <v>613</v>
      </c>
      <c r="D23" s="164"/>
      <c r="E23" s="164"/>
      <c r="F23" s="164"/>
      <c r="G23" s="164"/>
      <c r="H23" s="164"/>
      <c r="I23" s="164"/>
      <c r="J23" s="164"/>
      <c r="K23" s="178">
        <v>0</v>
      </c>
      <c r="L23" s="178"/>
      <c r="M23" s="178"/>
      <c r="N23" s="178"/>
      <c r="O23" s="178">
        <v>0</v>
      </c>
      <c r="P23" s="178"/>
      <c r="Q23" s="178"/>
      <c r="R23" s="178"/>
      <c r="S23" s="178">
        <v>2376</v>
      </c>
      <c r="T23" s="178"/>
      <c r="U23" s="178"/>
      <c r="V23" s="178"/>
      <c r="W23" s="178">
        <f t="shared" si="0"/>
        <v>792</v>
      </c>
      <c r="X23" s="178"/>
      <c r="Y23" s="178"/>
      <c r="Z23" s="178"/>
    </row>
    <row r="24" spans="1:26" ht="18.95" customHeight="1" x14ac:dyDescent="0.15">
      <c r="A24" s="164"/>
      <c r="B24" s="164"/>
      <c r="C24" s="164" t="s">
        <v>603</v>
      </c>
      <c r="D24" s="164"/>
      <c r="E24" s="164"/>
      <c r="F24" s="164"/>
      <c r="G24" s="164"/>
      <c r="H24" s="164"/>
      <c r="I24" s="164"/>
      <c r="J24" s="164"/>
      <c r="K24" s="178">
        <f>SUM(K16:N23)</f>
        <v>0</v>
      </c>
      <c r="L24" s="178"/>
      <c r="M24" s="178"/>
      <c r="N24" s="178"/>
      <c r="O24" s="178">
        <f>SUM(O16:R23)</f>
        <v>0</v>
      </c>
      <c r="P24" s="178"/>
      <c r="Q24" s="178"/>
      <c r="R24" s="178"/>
      <c r="S24" s="178">
        <f>SUM(S16:V23)</f>
        <v>2376</v>
      </c>
      <c r="T24" s="178"/>
      <c r="U24" s="178"/>
      <c r="V24" s="178"/>
      <c r="W24" s="178">
        <f>(K24+O24+S24)/3</f>
        <v>792</v>
      </c>
      <c r="X24" s="178"/>
      <c r="Y24" s="178"/>
      <c r="Z24" s="178"/>
    </row>
    <row r="25" spans="1:26" ht="18.95" customHeight="1" x14ac:dyDescent="0.15"/>
    <row r="26" spans="1:26" ht="18.95" customHeight="1" x14ac:dyDescent="0.15">
      <c r="A26" s="51" t="s">
        <v>614</v>
      </c>
      <c r="D26" s="52"/>
      <c r="E26" s="52"/>
      <c r="F26" s="52"/>
      <c r="G26" s="52"/>
    </row>
    <row r="27" spans="1:26" ht="18.95" customHeight="1" x14ac:dyDescent="0.15">
      <c r="A27" s="165"/>
      <c r="B27" s="165"/>
      <c r="C27" s="165"/>
      <c r="D27" s="165"/>
      <c r="E27" s="165"/>
      <c r="F27" s="165"/>
      <c r="G27" s="165"/>
      <c r="H27" s="165"/>
      <c r="I27" s="165"/>
      <c r="J27" s="165"/>
      <c r="K27" s="165" t="s">
        <v>549</v>
      </c>
      <c r="L27" s="165"/>
      <c r="M27" s="165"/>
      <c r="N27" s="165"/>
      <c r="O27" s="165" t="s">
        <v>552</v>
      </c>
      <c r="P27" s="165"/>
      <c r="Q27" s="165"/>
      <c r="R27" s="165"/>
      <c r="S27" s="165" t="s">
        <v>554</v>
      </c>
      <c r="T27" s="165"/>
      <c r="U27" s="165"/>
      <c r="V27" s="165"/>
      <c r="W27" s="165" t="s">
        <v>598</v>
      </c>
      <c r="X27" s="165"/>
      <c r="Y27" s="165"/>
      <c r="Z27" s="165"/>
    </row>
    <row r="28" spans="1:26" ht="18.95" customHeight="1" x14ac:dyDescent="0.15">
      <c r="A28" s="162" t="s">
        <v>384</v>
      </c>
      <c r="B28" s="162"/>
      <c r="C28" s="162"/>
      <c r="D28" s="162"/>
      <c r="E28" s="162"/>
      <c r="F28" s="162"/>
      <c r="G28" s="162"/>
      <c r="H28" s="162"/>
      <c r="I28" s="162"/>
      <c r="J28" s="162"/>
      <c r="K28" s="155">
        <v>4</v>
      </c>
      <c r="L28" s="155"/>
      <c r="M28" s="155"/>
      <c r="N28" s="155"/>
      <c r="O28" s="155">
        <v>8</v>
      </c>
      <c r="P28" s="155"/>
      <c r="Q28" s="155"/>
      <c r="R28" s="155"/>
      <c r="S28" s="155">
        <v>8</v>
      </c>
      <c r="T28" s="155"/>
      <c r="U28" s="155"/>
      <c r="V28" s="155"/>
      <c r="W28" s="155">
        <f>(K28+O28+S28)/3</f>
        <v>6.666666666666667</v>
      </c>
      <c r="X28" s="155"/>
      <c r="Y28" s="155"/>
      <c r="Z28" s="155"/>
    </row>
    <row r="29" spans="1:26" ht="18.95" customHeight="1" x14ac:dyDescent="0.15">
      <c r="A29" s="162" t="s">
        <v>386</v>
      </c>
      <c r="B29" s="162"/>
      <c r="C29" s="162"/>
      <c r="D29" s="162"/>
      <c r="E29" s="162"/>
      <c r="F29" s="162"/>
      <c r="G29" s="162"/>
      <c r="H29" s="162"/>
      <c r="I29" s="162"/>
      <c r="J29" s="162"/>
      <c r="K29" s="155">
        <v>869</v>
      </c>
      <c r="L29" s="155"/>
      <c r="M29" s="155"/>
      <c r="N29" s="155"/>
      <c r="O29" s="155">
        <v>1344</v>
      </c>
      <c r="P29" s="155"/>
      <c r="Q29" s="155"/>
      <c r="R29" s="155"/>
      <c r="S29" s="155">
        <v>1212</v>
      </c>
      <c r="T29" s="155"/>
      <c r="U29" s="155"/>
      <c r="V29" s="155"/>
      <c r="W29" s="155">
        <f>(K29+O29+S29)/3</f>
        <v>1141.6666666666667</v>
      </c>
      <c r="X29" s="155"/>
      <c r="Y29" s="155"/>
      <c r="Z29" s="155"/>
    </row>
    <row r="30" spans="1:26" ht="18.95" customHeight="1" x14ac:dyDescent="0.15"/>
    <row r="31" spans="1:26" ht="18.95" customHeight="1" x14ac:dyDescent="0.15">
      <c r="A31" s="51" t="s">
        <v>615</v>
      </c>
    </row>
    <row r="32" spans="1:26" ht="18.95" customHeight="1" x14ac:dyDescent="0.15">
      <c r="A32" s="156" t="s">
        <v>616</v>
      </c>
      <c r="B32" s="157"/>
      <c r="C32" s="157"/>
      <c r="D32" s="158"/>
      <c r="E32" s="156" t="s">
        <v>617</v>
      </c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8"/>
      <c r="W32" s="156" t="s">
        <v>618</v>
      </c>
      <c r="X32" s="157"/>
      <c r="Y32" s="157"/>
      <c r="Z32" s="158"/>
    </row>
    <row r="33" spans="1:26" ht="18.95" customHeight="1" x14ac:dyDescent="0.15">
      <c r="A33" s="151" t="s">
        <v>365</v>
      </c>
      <c r="B33" s="151"/>
      <c r="C33" s="151"/>
      <c r="D33" s="151"/>
      <c r="E33" s="159" t="s">
        <v>623</v>
      </c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1"/>
      <c r="W33" s="178">
        <v>2376</v>
      </c>
      <c r="X33" s="178"/>
      <c r="Y33" s="178"/>
      <c r="Z33" s="178"/>
    </row>
    <row r="34" spans="1:26" ht="18.95" customHeight="1" x14ac:dyDescent="0.15">
      <c r="A34" s="147"/>
      <c r="B34" s="147"/>
      <c r="C34" s="147"/>
      <c r="D34" s="147"/>
      <c r="E34" s="159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1"/>
      <c r="W34" s="178"/>
      <c r="X34" s="178"/>
      <c r="Y34" s="178"/>
      <c r="Z34" s="178"/>
    </row>
    <row r="35" spans="1:26" ht="18.95" customHeight="1" x14ac:dyDescent="0.15">
      <c r="A35" s="147"/>
      <c r="B35" s="147"/>
      <c r="C35" s="147"/>
      <c r="D35" s="147"/>
      <c r="E35" s="159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1"/>
      <c r="W35" s="178"/>
      <c r="X35" s="178"/>
      <c r="Y35" s="178"/>
      <c r="Z35" s="178"/>
    </row>
    <row r="36" spans="1:26" ht="18.95" customHeight="1" x14ac:dyDescent="0.15"/>
    <row r="37" spans="1:26" ht="18.95" customHeight="1" x14ac:dyDescent="0.15">
      <c r="A37" s="51" t="s">
        <v>620</v>
      </c>
    </row>
    <row r="38" spans="1:26" ht="18.95" customHeight="1" x14ac:dyDescent="0.15">
      <c r="A38" s="156" t="s">
        <v>616</v>
      </c>
      <c r="B38" s="157"/>
      <c r="C38" s="157"/>
      <c r="D38" s="158"/>
      <c r="E38" s="156" t="s">
        <v>617</v>
      </c>
      <c r="F38" s="157"/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57"/>
      <c r="Z38" s="158"/>
    </row>
    <row r="39" spans="1:26" ht="18.95" customHeight="1" x14ac:dyDescent="0.15">
      <c r="A39" s="151" t="s">
        <v>621</v>
      </c>
      <c r="B39" s="151"/>
      <c r="C39" s="151"/>
      <c r="D39" s="151"/>
      <c r="E39" s="152" t="s">
        <v>624</v>
      </c>
      <c r="F39" s="153"/>
      <c r="G39" s="153"/>
      <c r="H39" s="153"/>
      <c r="I39" s="153"/>
      <c r="J39" s="153"/>
      <c r="K39" s="153"/>
      <c r="L39" s="153"/>
      <c r="M39" s="153"/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54"/>
    </row>
    <row r="40" spans="1:26" ht="18.95" customHeight="1" x14ac:dyDescent="0.15">
      <c r="A40" s="147"/>
      <c r="B40" s="147"/>
      <c r="C40" s="147"/>
      <c r="D40" s="147"/>
      <c r="E40" s="148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  <c r="R40" s="149"/>
      <c r="S40" s="149"/>
      <c r="T40" s="149"/>
      <c r="U40" s="149"/>
      <c r="V40" s="149"/>
      <c r="W40" s="149"/>
      <c r="X40" s="149"/>
      <c r="Y40" s="149"/>
      <c r="Z40" s="150"/>
    </row>
    <row r="41" spans="1:26" ht="18.95" customHeight="1" x14ac:dyDescent="0.15">
      <c r="A41" s="148"/>
      <c r="B41" s="149"/>
      <c r="C41" s="149"/>
      <c r="D41" s="150"/>
      <c r="E41" s="148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  <c r="R41" s="149"/>
      <c r="S41" s="149"/>
      <c r="T41" s="149"/>
      <c r="U41" s="149"/>
      <c r="V41" s="149"/>
      <c r="W41" s="149"/>
      <c r="X41" s="149"/>
      <c r="Y41" s="149"/>
      <c r="Z41" s="150"/>
    </row>
  </sheetData>
  <mergeCells count="123">
    <mergeCell ref="A8:D8"/>
    <mergeCell ref="E8:N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A32:D32"/>
    <mergeCell ref="E32:V32"/>
    <mergeCell ref="W32:Z32"/>
    <mergeCell ref="A33:D33"/>
    <mergeCell ref="E33:V33"/>
    <mergeCell ref="W33:Z33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A41:D41"/>
    <mergeCell ref="E41:Z41"/>
    <mergeCell ref="A38:D38"/>
    <mergeCell ref="E38:Z38"/>
    <mergeCell ref="A39:D39"/>
    <mergeCell ref="E39:Z39"/>
    <mergeCell ref="A40:D40"/>
    <mergeCell ref="E40:Z40"/>
    <mergeCell ref="A34:D34"/>
    <mergeCell ref="E34:V34"/>
    <mergeCell ref="W34:Z34"/>
    <mergeCell ref="A35:D35"/>
    <mergeCell ref="E35:V35"/>
    <mergeCell ref="W35:Z35"/>
  </mergeCells>
  <phoneticPr fontId="27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AFB69-A870-450D-B7CA-BE55B44A24B8}">
  <dimension ref="A1:Z40"/>
  <sheetViews>
    <sheetView workbookViewId="0">
      <selection activeCell="AC17" sqref="AC17"/>
    </sheetView>
  </sheetViews>
  <sheetFormatPr defaultRowHeight="14.25" x14ac:dyDescent="0.15"/>
  <cols>
    <col min="1" max="26" width="3.125" style="53" customWidth="1"/>
    <col min="27" max="16384" width="9" style="55"/>
  </cols>
  <sheetData>
    <row r="1" spans="1:26" ht="18.95" customHeight="1" x14ac:dyDescent="0.15">
      <c r="A1" s="51" t="s">
        <v>594</v>
      </c>
      <c r="B1" s="52"/>
      <c r="C1" s="52"/>
      <c r="O1" s="54"/>
    </row>
    <row r="2" spans="1:26" ht="18.95" customHeight="1" x14ac:dyDescent="0.15">
      <c r="A2" s="64" t="s">
        <v>0</v>
      </c>
      <c r="B2" s="65"/>
      <c r="C2" s="65"/>
      <c r="D2" s="66"/>
      <c r="E2" s="4" t="s">
        <v>730</v>
      </c>
      <c r="F2" s="91" t="str">
        <f>別紙!B25</f>
        <v>ふれあい交流館</v>
      </c>
      <c r="G2" s="92"/>
      <c r="H2" s="92"/>
      <c r="I2" s="92"/>
      <c r="J2" s="92"/>
      <c r="K2" s="92"/>
      <c r="L2" s="92"/>
      <c r="M2" s="92"/>
      <c r="N2" s="93"/>
      <c r="O2" s="54"/>
      <c r="P2" s="177" t="s">
        <v>595</v>
      </c>
      <c r="Q2" s="177"/>
      <c r="R2" s="177"/>
      <c r="S2" s="177"/>
      <c r="T2" s="177"/>
      <c r="U2" s="177"/>
      <c r="V2" s="177"/>
      <c r="W2" s="177"/>
      <c r="X2" s="177"/>
      <c r="Y2" s="177"/>
      <c r="Z2" s="177"/>
    </row>
    <row r="3" spans="1:26" ht="18.95" customHeight="1" x14ac:dyDescent="0.15">
      <c r="A3" s="64" t="s">
        <v>65</v>
      </c>
      <c r="B3" s="65"/>
      <c r="C3" s="65"/>
      <c r="D3" s="66"/>
      <c r="E3" s="96" t="str">
        <f>別紙!C25</f>
        <v>中央355番地の2</v>
      </c>
      <c r="F3" s="92"/>
      <c r="G3" s="92"/>
      <c r="H3" s="92"/>
      <c r="I3" s="92"/>
      <c r="J3" s="92"/>
      <c r="K3" s="92"/>
      <c r="L3" s="92"/>
      <c r="M3" s="92"/>
      <c r="N3" s="93"/>
      <c r="O3" s="54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</row>
    <row r="4" spans="1:26" ht="18.95" customHeight="1" x14ac:dyDescent="0.15">
      <c r="A4" s="80" t="s">
        <v>129</v>
      </c>
      <c r="B4" s="80"/>
      <c r="C4" s="80"/>
      <c r="D4" s="80"/>
      <c r="E4" s="96" t="str">
        <f>別紙!D25</f>
        <v>鉄骨造平屋（外壁木造）</v>
      </c>
      <c r="F4" s="92"/>
      <c r="G4" s="92"/>
      <c r="H4" s="92"/>
      <c r="I4" s="92"/>
      <c r="J4" s="92"/>
      <c r="K4" s="92"/>
      <c r="L4" s="92"/>
      <c r="M4" s="92"/>
      <c r="N4" s="93"/>
      <c r="O4" s="54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</row>
    <row r="5" spans="1:26" ht="18.95" customHeight="1" x14ac:dyDescent="0.15">
      <c r="A5" s="80" t="s">
        <v>43</v>
      </c>
      <c r="B5" s="80"/>
      <c r="C5" s="80"/>
      <c r="D5" s="80"/>
      <c r="E5" s="97">
        <f>別紙!E25</f>
        <v>123.11</v>
      </c>
      <c r="F5" s="98"/>
      <c r="G5" s="98"/>
      <c r="H5" s="98"/>
      <c r="I5" s="98"/>
      <c r="J5" s="98"/>
      <c r="K5" s="98"/>
      <c r="L5" s="98"/>
      <c r="M5" s="98"/>
      <c r="N5" s="99"/>
      <c r="O5" s="54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</row>
    <row r="6" spans="1:26" ht="18.95" customHeight="1" x14ac:dyDescent="0.15">
      <c r="A6" s="80" t="s">
        <v>13</v>
      </c>
      <c r="B6" s="80"/>
      <c r="C6" s="80"/>
      <c r="D6" s="80"/>
      <c r="E6" s="100">
        <f>別紙!F25</f>
        <v>39063</v>
      </c>
      <c r="F6" s="101"/>
      <c r="G6" s="101"/>
      <c r="H6" s="101"/>
      <c r="I6" s="101"/>
      <c r="J6" s="101"/>
      <c r="K6" s="101"/>
      <c r="L6" s="101"/>
      <c r="M6" s="101"/>
      <c r="N6" s="102"/>
      <c r="O6" s="54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</row>
    <row r="7" spans="1:26" ht="18.95" customHeight="1" x14ac:dyDescent="0.15">
      <c r="A7" s="80" t="s">
        <v>4</v>
      </c>
      <c r="B7" s="80"/>
      <c r="C7" s="80"/>
      <c r="D7" s="80"/>
      <c r="E7" s="96" t="str">
        <f>別紙!G25</f>
        <v>産業振興課</v>
      </c>
      <c r="F7" s="92"/>
      <c r="G7" s="92"/>
      <c r="H7" s="92"/>
      <c r="I7" s="92"/>
      <c r="J7" s="92"/>
      <c r="K7" s="92"/>
      <c r="L7" s="92"/>
      <c r="M7" s="92"/>
      <c r="N7" s="93"/>
      <c r="O7" s="54"/>
      <c r="P7" s="177"/>
      <c r="Q7" s="177"/>
      <c r="R7" s="177"/>
      <c r="S7" s="177"/>
      <c r="T7" s="177"/>
      <c r="U7" s="177"/>
      <c r="V7" s="177"/>
      <c r="W7" s="177"/>
      <c r="X7" s="177"/>
      <c r="Y7" s="177"/>
      <c r="Z7" s="177"/>
    </row>
    <row r="8" spans="1:26" ht="18.95" customHeight="1" x14ac:dyDescent="0.15">
      <c r="A8" s="64" t="s">
        <v>8</v>
      </c>
      <c r="B8" s="65"/>
      <c r="C8" s="65"/>
      <c r="D8" s="66"/>
      <c r="E8" s="96" t="str">
        <f>別紙!H25</f>
        <v>指定管理</v>
      </c>
      <c r="F8" s="92"/>
      <c r="G8" s="92"/>
      <c r="H8" s="92"/>
      <c r="I8" s="92"/>
      <c r="J8" s="92"/>
      <c r="K8" s="92"/>
      <c r="L8" s="92"/>
      <c r="M8" s="92"/>
      <c r="N8" s="93"/>
      <c r="O8" s="54"/>
      <c r="P8" s="177"/>
      <c r="Q8" s="177"/>
      <c r="R8" s="177"/>
      <c r="S8" s="177"/>
      <c r="T8" s="177"/>
      <c r="U8" s="177"/>
      <c r="V8" s="177"/>
      <c r="W8" s="177"/>
      <c r="X8" s="177"/>
      <c r="Y8" s="177"/>
      <c r="Z8" s="177"/>
    </row>
    <row r="9" spans="1:26" ht="18.95" customHeight="1" x14ac:dyDescent="0.15"/>
    <row r="10" spans="1:26" ht="18.95" customHeight="1" x14ac:dyDescent="0.15">
      <c r="A10" s="51" t="s">
        <v>596</v>
      </c>
      <c r="D10" s="52"/>
      <c r="E10" s="52"/>
      <c r="F10" s="52"/>
      <c r="G10" s="52"/>
      <c r="K10" s="52"/>
      <c r="O10" s="52"/>
      <c r="S10" s="52"/>
      <c r="W10" s="52"/>
      <c r="Z10" s="56" t="s">
        <v>597</v>
      </c>
    </row>
    <row r="11" spans="1:26" ht="18.95" customHeight="1" x14ac:dyDescent="0.15">
      <c r="A11" s="165"/>
      <c r="B11" s="165"/>
      <c r="C11" s="165"/>
      <c r="D11" s="165"/>
      <c r="E11" s="165"/>
      <c r="F11" s="165"/>
      <c r="G11" s="165"/>
      <c r="H11" s="165"/>
      <c r="I11" s="165"/>
      <c r="J11" s="165"/>
      <c r="K11" s="165" t="s">
        <v>549</v>
      </c>
      <c r="L11" s="165"/>
      <c r="M11" s="165"/>
      <c r="N11" s="165"/>
      <c r="O11" s="165" t="s">
        <v>552</v>
      </c>
      <c r="P11" s="165"/>
      <c r="Q11" s="165"/>
      <c r="R11" s="165"/>
      <c r="S11" s="165" t="s">
        <v>554</v>
      </c>
      <c r="T11" s="165"/>
      <c r="U11" s="165"/>
      <c r="V11" s="165"/>
      <c r="W11" s="165" t="s">
        <v>598</v>
      </c>
      <c r="X11" s="165"/>
      <c r="Y11" s="165"/>
      <c r="Z11" s="165"/>
    </row>
    <row r="12" spans="1:26" ht="18.95" customHeight="1" x14ac:dyDescent="0.15">
      <c r="A12" s="176" t="s">
        <v>599</v>
      </c>
      <c r="B12" s="176"/>
      <c r="C12" s="176" t="s">
        <v>600</v>
      </c>
      <c r="D12" s="176"/>
      <c r="E12" s="176"/>
      <c r="F12" s="176"/>
      <c r="G12" s="176"/>
      <c r="H12" s="176"/>
      <c r="I12" s="176"/>
      <c r="J12" s="176"/>
      <c r="K12" s="155">
        <v>0</v>
      </c>
      <c r="L12" s="155"/>
      <c r="M12" s="155"/>
      <c r="N12" s="155"/>
      <c r="O12" s="155">
        <v>0</v>
      </c>
      <c r="P12" s="155"/>
      <c r="Q12" s="155"/>
      <c r="R12" s="155"/>
      <c r="S12" s="155">
        <v>0</v>
      </c>
      <c r="T12" s="155"/>
      <c r="U12" s="155"/>
      <c r="V12" s="155"/>
      <c r="W12" s="155">
        <f t="shared" ref="W12:W24" si="0">(K12+O12+S12)/3</f>
        <v>0</v>
      </c>
      <c r="X12" s="155"/>
      <c r="Y12" s="155"/>
      <c r="Z12" s="155"/>
    </row>
    <row r="13" spans="1:26" ht="18.95" customHeight="1" x14ac:dyDescent="0.15">
      <c r="A13" s="164"/>
      <c r="B13" s="164"/>
      <c r="C13" s="164" t="s">
        <v>601</v>
      </c>
      <c r="D13" s="164"/>
      <c r="E13" s="164"/>
      <c r="F13" s="164"/>
      <c r="G13" s="164"/>
      <c r="H13" s="164"/>
      <c r="I13" s="164"/>
      <c r="J13" s="164"/>
      <c r="K13" s="155">
        <v>0</v>
      </c>
      <c r="L13" s="155"/>
      <c r="M13" s="155"/>
      <c r="N13" s="155"/>
      <c r="O13" s="155">
        <v>0</v>
      </c>
      <c r="P13" s="155"/>
      <c r="Q13" s="155"/>
      <c r="R13" s="155"/>
      <c r="S13" s="155">
        <v>0</v>
      </c>
      <c r="T13" s="155"/>
      <c r="U13" s="155"/>
      <c r="V13" s="155"/>
      <c r="W13" s="155">
        <f t="shared" si="0"/>
        <v>0</v>
      </c>
      <c r="X13" s="155"/>
      <c r="Y13" s="155"/>
      <c r="Z13" s="155"/>
    </row>
    <row r="14" spans="1:26" ht="18.95" customHeight="1" x14ac:dyDescent="0.15">
      <c r="A14" s="164"/>
      <c r="B14" s="164"/>
      <c r="C14" s="164" t="s">
        <v>602</v>
      </c>
      <c r="D14" s="164"/>
      <c r="E14" s="164"/>
      <c r="F14" s="164"/>
      <c r="G14" s="164"/>
      <c r="H14" s="164"/>
      <c r="I14" s="164"/>
      <c r="J14" s="164"/>
      <c r="K14" s="155">
        <v>0</v>
      </c>
      <c r="L14" s="155"/>
      <c r="M14" s="155"/>
      <c r="N14" s="155"/>
      <c r="O14" s="155">
        <v>0</v>
      </c>
      <c r="P14" s="155"/>
      <c r="Q14" s="155"/>
      <c r="R14" s="155"/>
      <c r="S14" s="155">
        <v>0</v>
      </c>
      <c r="T14" s="155"/>
      <c r="U14" s="155"/>
      <c r="V14" s="155"/>
      <c r="W14" s="155">
        <f t="shared" si="0"/>
        <v>0</v>
      </c>
      <c r="X14" s="155"/>
      <c r="Y14" s="155"/>
      <c r="Z14" s="155"/>
    </row>
    <row r="15" spans="1:26" ht="18.95" customHeight="1" x14ac:dyDescent="0.15">
      <c r="A15" s="164"/>
      <c r="B15" s="164"/>
      <c r="C15" s="164" t="s">
        <v>603</v>
      </c>
      <c r="D15" s="164"/>
      <c r="E15" s="164"/>
      <c r="F15" s="164"/>
      <c r="G15" s="164"/>
      <c r="H15" s="164"/>
      <c r="I15" s="164"/>
      <c r="J15" s="164"/>
      <c r="K15" s="155">
        <f>SUM(K12:N14)</f>
        <v>0</v>
      </c>
      <c r="L15" s="155"/>
      <c r="M15" s="155"/>
      <c r="N15" s="155"/>
      <c r="O15" s="155">
        <f>SUM(O12:R14)</f>
        <v>0</v>
      </c>
      <c r="P15" s="155"/>
      <c r="Q15" s="155"/>
      <c r="R15" s="155"/>
      <c r="S15" s="155">
        <f>SUM(S12:V14)</f>
        <v>0</v>
      </c>
      <c r="T15" s="155"/>
      <c r="U15" s="155"/>
      <c r="V15" s="155"/>
      <c r="W15" s="155">
        <f t="shared" si="0"/>
        <v>0</v>
      </c>
      <c r="X15" s="155"/>
      <c r="Y15" s="155"/>
      <c r="Z15" s="155"/>
    </row>
    <row r="16" spans="1:26" ht="18.95" customHeight="1" x14ac:dyDescent="0.15">
      <c r="A16" s="164" t="s">
        <v>604</v>
      </c>
      <c r="B16" s="164"/>
      <c r="C16" s="170" t="s">
        <v>605</v>
      </c>
      <c r="D16" s="171"/>
      <c r="E16" s="171"/>
      <c r="F16" s="172"/>
      <c r="G16" s="167" t="s">
        <v>606</v>
      </c>
      <c r="H16" s="168"/>
      <c r="I16" s="168"/>
      <c r="J16" s="169"/>
      <c r="K16" s="155">
        <v>0</v>
      </c>
      <c r="L16" s="155"/>
      <c r="M16" s="155"/>
      <c r="N16" s="155"/>
      <c r="O16" s="155">
        <v>0</v>
      </c>
      <c r="P16" s="155"/>
      <c r="Q16" s="155"/>
      <c r="R16" s="155"/>
      <c r="S16" s="155">
        <v>0</v>
      </c>
      <c r="T16" s="155"/>
      <c r="U16" s="155"/>
      <c r="V16" s="155"/>
      <c r="W16" s="155">
        <f t="shared" si="0"/>
        <v>0</v>
      </c>
      <c r="X16" s="155"/>
      <c r="Y16" s="155"/>
      <c r="Z16" s="155"/>
    </row>
    <row r="17" spans="1:26" ht="18.95" customHeight="1" x14ac:dyDescent="0.15">
      <c r="A17" s="164"/>
      <c r="B17" s="164"/>
      <c r="C17" s="173"/>
      <c r="D17" s="174"/>
      <c r="E17" s="174"/>
      <c r="F17" s="175"/>
      <c r="G17" s="167" t="s">
        <v>607</v>
      </c>
      <c r="H17" s="168"/>
      <c r="I17" s="168"/>
      <c r="J17" s="169"/>
      <c r="K17" s="155">
        <v>0</v>
      </c>
      <c r="L17" s="155"/>
      <c r="M17" s="155"/>
      <c r="N17" s="155"/>
      <c r="O17" s="155">
        <v>0</v>
      </c>
      <c r="P17" s="155"/>
      <c r="Q17" s="155"/>
      <c r="R17" s="155"/>
      <c r="S17" s="155">
        <v>0</v>
      </c>
      <c r="T17" s="155"/>
      <c r="U17" s="155"/>
      <c r="V17" s="155"/>
      <c r="W17" s="155">
        <f t="shared" si="0"/>
        <v>0</v>
      </c>
      <c r="X17" s="155"/>
      <c r="Y17" s="155"/>
      <c r="Z17" s="155"/>
    </row>
    <row r="18" spans="1:26" ht="18.95" customHeight="1" x14ac:dyDescent="0.15">
      <c r="A18" s="164"/>
      <c r="B18" s="164"/>
      <c r="C18" s="173"/>
      <c r="D18" s="174"/>
      <c r="E18" s="174"/>
      <c r="F18" s="175"/>
      <c r="G18" s="167" t="s">
        <v>608</v>
      </c>
      <c r="H18" s="168"/>
      <c r="I18" s="168"/>
      <c r="J18" s="169"/>
      <c r="K18" s="155">
        <v>0</v>
      </c>
      <c r="L18" s="155"/>
      <c r="M18" s="155"/>
      <c r="N18" s="155"/>
      <c r="O18" s="155">
        <v>0</v>
      </c>
      <c r="P18" s="155"/>
      <c r="Q18" s="155"/>
      <c r="R18" s="155"/>
      <c r="S18" s="155">
        <v>0</v>
      </c>
      <c r="T18" s="155"/>
      <c r="U18" s="155"/>
      <c r="V18" s="155"/>
      <c r="W18" s="155">
        <f t="shared" si="0"/>
        <v>0</v>
      </c>
      <c r="X18" s="155"/>
      <c r="Y18" s="155"/>
      <c r="Z18" s="155"/>
    </row>
    <row r="19" spans="1:26" ht="18.95" customHeight="1" x14ac:dyDescent="0.15">
      <c r="A19" s="164"/>
      <c r="B19" s="164"/>
      <c r="C19" s="173"/>
      <c r="D19" s="174"/>
      <c r="E19" s="174"/>
      <c r="F19" s="175"/>
      <c r="G19" s="167" t="s">
        <v>609</v>
      </c>
      <c r="H19" s="168"/>
      <c r="I19" s="168"/>
      <c r="J19" s="169"/>
      <c r="K19" s="155">
        <v>0</v>
      </c>
      <c r="L19" s="155"/>
      <c r="M19" s="155"/>
      <c r="N19" s="155"/>
      <c r="O19" s="155">
        <v>0</v>
      </c>
      <c r="P19" s="155"/>
      <c r="Q19" s="155"/>
      <c r="R19" s="155"/>
      <c r="S19" s="155">
        <v>0</v>
      </c>
      <c r="T19" s="155"/>
      <c r="U19" s="155"/>
      <c r="V19" s="155"/>
      <c r="W19" s="155">
        <f t="shared" si="0"/>
        <v>0</v>
      </c>
      <c r="X19" s="155"/>
      <c r="Y19" s="155"/>
      <c r="Z19" s="155"/>
    </row>
    <row r="20" spans="1:26" ht="18.95" customHeight="1" x14ac:dyDescent="0.15">
      <c r="A20" s="164"/>
      <c r="B20" s="164"/>
      <c r="C20" s="164" t="s">
        <v>610</v>
      </c>
      <c r="D20" s="164"/>
      <c r="E20" s="164"/>
      <c r="F20" s="164"/>
      <c r="G20" s="164"/>
      <c r="H20" s="164"/>
      <c r="I20" s="164"/>
      <c r="J20" s="164"/>
      <c r="K20" s="155">
        <v>951</v>
      </c>
      <c r="L20" s="155"/>
      <c r="M20" s="155"/>
      <c r="N20" s="155"/>
      <c r="O20" s="155">
        <v>1069</v>
      </c>
      <c r="P20" s="155"/>
      <c r="Q20" s="155"/>
      <c r="R20" s="155"/>
      <c r="S20" s="155">
        <v>1069</v>
      </c>
      <c r="T20" s="155"/>
      <c r="U20" s="155"/>
      <c r="V20" s="155"/>
      <c r="W20" s="155">
        <f t="shared" si="0"/>
        <v>1029.6666666666667</v>
      </c>
      <c r="X20" s="155"/>
      <c r="Y20" s="155"/>
      <c r="Z20" s="155"/>
    </row>
    <row r="21" spans="1:26" ht="18.95" customHeight="1" x14ac:dyDescent="0.15">
      <c r="A21" s="164"/>
      <c r="B21" s="164"/>
      <c r="C21" s="166" t="s">
        <v>611</v>
      </c>
      <c r="D21" s="166"/>
      <c r="E21" s="166"/>
      <c r="F21" s="166"/>
      <c r="G21" s="166"/>
      <c r="H21" s="166"/>
      <c r="I21" s="166"/>
      <c r="J21" s="166"/>
      <c r="K21" s="155">
        <v>0</v>
      </c>
      <c r="L21" s="155"/>
      <c r="M21" s="155"/>
      <c r="N21" s="155"/>
      <c r="O21" s="155">
        <v>0</v>
      </c>
      <c r="P21" s="155"/>
      <c r="Q21" s="155"/>
      <c r="R21" s="155"/>
      <c r="S21" s="155">
        <v>0</v>
      </c>
      <c r="T21" s="155"/>
      <c r="U21" s="155"/>
      <c r="V21" s="155"/>
      <c r="W21" s="155">
        <f t="shared" si="0"/>
        <v>0</v>
      </c>
      <c r="X21" s="155"/>
      <c r="Y21" s="155"/>
      <c r="Z21" s="155"/>
    </row>
    <row r="22" spans="1:26" ht="18.95" customHeight="1" x14ac:dyDescent="0.15">
      <c r="A22" s="164"/>
      <c r="B22" s="164"/>
      <c r="C22" s="164" t="s">
        <v>612</v>
      </c>
      <c r="D22" s="164"/>
      <c r="E22" s="164"/>
      <c r="F22" s="164"/>
      <c r="G22" s="164"/>
      <c r="H22" s="164"/>
      <c r="I22" s="164"/>
      <c r="J22" s="164"/>
      <c r="K22" s="155">
        <v>0</v>
      </c>
      <c r="L22" s="155"/>
      <c r="M22" s="155"/>
      <c r="N22" s="155"/>
      <c r="O22" s="155">
        <v>914</v>
      </c>
      <c r="P22" s="155"/>
      <c r="Q22" s="155"/>
      <c r="R22" s="155"/>
      <c r="S22" s="155">
        <v>0</v>
      </c>
      <c r="T22" s="155"/>
      <c r="U22" s="155"/>
      <c r="V22" s="155"/>
      <c r="W22" s="155">
        <f t="shared" si="0"/>
        <v>304.66666666666669</v>
      </c>
      <c r="X22" s="155"/>
      <c r="Y22" s="155"/>
      <c r="Z22" s="155"/>
    </row>
    <row r="23" spans="1:26" ht="18.95" customHeight="1" x14ac:dyDescent="0.15">
      <c r="A23" s="164"/>
      <c r="B23" s="164"/>
      <c r="C23" s="164" t="s">
        <v>613</v>
      </c>
      <c r="D23" s="164"/>
      <c r="E23" s="164"/>
      <c r="F23" s="164"/>
      <c r="G23" s="164"/>
      <c r="H23" s="164"/>
      <c r="I23" s="164"/>
      <c r="J23" s="164"/>
      <c r="K23" s="155">
        <v>0</v>
      </c>
      <c r="L23" s="155"/>
      <c r="M23" s="155"/>
      <c r="N23" s="155"/>
      <c r="O23" s="155">
        <v>0</v>
      </c>
      <c r="P23" s="155"/>
      <c r="Q23" s="155"/>
      <c r="R23" s="155"/>
      <c r="S23" s="155">
        <v>0</v>
      </c>
      <c r="T23" s="155"/>
      <c r="U23" s="155"/>
      <c r="V23" s="155"/>
      <c r="W23" s="155">
        <f t="shared" si="0"/>
        <v>0</v>
      </c>
      <c r="X23" s="155"/>
      <c r="Y23" s="155"/>
      <c r="Z23" s="155"/>
    </row>
    <row r="24" spans="1:26" ht="18.95" customHeight="1" x14ac:dyDescent="0.15">
      <c r="A24" s="164"/>
      <c r="B24" s="164"/>
      <c r="C24" s="164" t="s">
        <v>603</v>
      </c>
      <c r="D24" s="164"/>
      <c r="E24" s="164"/>
      <c r="F24" s="164"/>
      <c r="G24" s="164"/>
      <c r="H24" s="164"/>
      <c r="I24" s="164"/>
      <c r="J24" s="164"/>
      <c r="K24" s="155">
        <f>SUM(K16:N23)</f>
        <v>951</v>
      </c>
      <c r="L24" s="155"/>
      <c r="M24" s="155"/>
      <c r="N24" s="155"/>
      <c r="O24" s="155">
        <f>SUM(O16:R23)</f>
        <v>1983</v>
      </c>
      <c r="P24" s="155"/>
      <c r="Q24" s="155"/>
      <c r="R24" s="155"/>
      <c r="S24" s="155">
        <f>SUM(S16:V23)</f>
        <v>1069</v>
      </c>
      <c r="T24" s="155"/>
      <c r="U24" s="155"/>
      <c r="V24" s="155"/>
      <c r="W24" s="155">
        <f t="shared" si="0"/>
        <v>1334.3333333333333</v>
      </c>
      <c r="X24" s="155"/>
      <c r="Y24" s="155"/>
      <c r="Z24" s="155"/>
    </row>
    <row r="25" spans="1:26" ht="18.95" customHeight="1" x14ac:dyDescent="0.15"/>
    <row r="26" spans="1:26" ht="18.95" customHeight="1" x14ac:dyDescent="0.15">
      <c r="A26" s="51" t="s">
        <v>614</v>
      </c>
      <c r="D26" s="52"/>
      <c r="E26" s="52"/>
      <c r="F26" s="52"/>
      <c r="G26" s="52"/>
    </row>
    <row r="27" spans="1:26" ht="18.95" customHeight="1" x14ac:dyDescent="0.15">
      <c r="A27" s="165"/>
      <c r="B27" s="165"/>
      <c r="C27" s="165"/>
      <c r="D27" s="165"/>
      <c r="E27" s="165"/>
      <c r="F27" s="165"/>
      <c r="G27" s="165"/>
      <c r="H27" s="165"/>
      <c r="I27" s="165"/>
      <c r="J27" s="165"/>
      <c r="K27" s="165" t="s">
        <v>549</v>
      </c>
      <c r="L27" s="165"/>
      <c r="M27" s="165"/>
      <c r="N27" s="165"/>
      <c r="O27" s="165" t="s">
        <v>552</v>
      </c>
      <c r="P27" s="165"/>
      <c r="Q27" s="165"/>
      <c r="R27" s="165"/>
      <c r="S27" s="165" t="s">
        <v>554</v>
      </c>
      <c r="T27" s="165"/>
      <c r="U27" s="165"/>
      <c r="V27" s="165"/>
      <c r="W27" s="165" t="s">
        <v>598</v>
      </c>
      <c r="X27" s="165"/>
      <c r="Y27" s="165"/>
      <c r="Z27" s="165"/>
    </row>
    <row r="28" spans="1:26" ht="18.95" customHeight="1" x14ac:dyDescent="0.15">
      <c r="A28" s="162" t="s">
        <v>379</v>
      </c>
      <c r="B28" s="163"/>
      <c r="C28" s="163"/>
      <c r="D28" s="163"/>
      <c r="E28" s="163"/>
      <c r="F28" s="163"/>
      <c r="G28" s="163"/>
      <c r="H28" s="163"/>
      <c r="I28" s="163"/>
      <c r="J28" s="163"/>
      <c r="K28" s="155">
        <v>365</v>
      </c>
      <c r="L28" s="155"/>
      <c r="M28" s="155"/>
      <c r="N28" s="155"/>
      <c r="O28" s="155">
        <v>365</v>
      </c>
      <c r="P28" s="155"/>
      <c r="Q28" s="155"/>
      <c r="R28" s="155"/>
      <c r="S28" s="155">
        <v>365</v>
      </c>
      <c r="T28" s="155"/>
      <c r="U28" s="155"/>
      <c r="V28" s="155"/>
      <c r="W28" s="155">
        <f>(K28+O28+S28)/3</f>
        <v>365</v>
      </c>
      <c r="X28" s="155"/>
      <c r="Y28" s="155"/>
      <c r="Z28" s="155"/>
    </row>
    <row r="29" spans="1:26" ht="18.95" customHeight="1" x14ac:dyDescent="0.15"/>
    <row r="30" spans="1:26" ht="18.95" customHeight="1" x14ac:dyDescent="0.15">
      <c r="A30" s="51" t="s">
        <v>615</v>
      </c>
    </row>
    <row r="31" spans="1:26" ht="18.95" customHeight="1" x14ac:dyDescent="0.15">
      <c r="A31" s="156" t="s">
        <v>616</v>
      </c>
      <c r="B31" s="157"/>
      <c r="C31" s="157"/>
      <c r="D31" s="158"/>
      <c r="E31" s="156" t="s">
        <v>617</v>
      </c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8"/>
      <c r="W31" s="156" t="s">
        <v>618</v>
      </c>
      <c r="X31" s="157"/>
      <c r="Y31" s="157"/>
      <c r="Z31" s="158"/>
    </row>
    <row r="32" spans="1:26" ht="18.95" customHeight="1" x14ac:dyDescent="0.15">
      <c r="A32" s="151" t="s">
        <v>15</v>
      </c>
      <c r="B32" s="151"/>
      <c r="C32" s="151"/>
      <c r="D32" s="151"/>
      <c r="E32" s="152" t="s">
        <v>381</v>
      </c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4"/>
      <c r="W32" s="155">
        <v>237</v>
      </c>
      <c r="X32" s="155"/>
      <c r="Y32" s="155"/>
      <c r="Z32" s="155"/>
    </row>
    <row r="33" spans="1:26" ht="18.95" customHeight="1" x14ac:dyDescent="0.15">
      <c r="A33" s="151" t="s">
        <v>15</v>
      </c>
      <c r="B33" s="151"/>
      <c r="C33" s="151"/>
      <c r="D33" s="151"/>
      <c r="E33" s="152" t="s">
        <v>619</v>
      </c>
      <c r="F33" s="153"/>
      <c r="G33" s="153"/>
      <c r="H33" s="153"/>
      <c r="I33" s="153"/>
      <c r="J33" s="153"/>
      <c r="K33" s="153"/>
      <c r="L33" s="153"/>
      <c r="M33" s="153"/>
      <c r="N33" s="153"/>
      <c r="O33" s="153"/>
      <c r="P33" s="153"/>
      <c r="Q33" s="153"/>
      <c r="R33" s="153"/>
      <c r="S33" s="153"/>
      <c r="T33" s="153"/>
      <c r="U33" s="153"/>
      <c r="V33" s="154"/>
      <c r="W33" s="155">
        <v>39</v>
      </c>
      <c r="X33" s="155"/>
      <c r="Y33" s="155"/>
      <c r="Z33" s="155"/>
    </row>
    <row r="34" spans="1:26" ht="18.95" customHeight="1" x14ac:dyDescent="0.15">
      <c r="A34" s="151" t="s">
        <v>15</v>
      </c>
      <c r="B34" s="151"/>
      <c r="C34" s="151"/>
      <c r="D34" s="151"/>
      <c r="E34" s="152" t="s">
        <v>383</v>
      </c>
      <c r="F34" s="153"/>
      <c r="G34" s="153"/>
      <c r="H34" s="153"/>
      <c r="I34" s="153"/>
      <c r="J34" s="153"/>
      <c r="K34" s="153"/>
      <c r="L34" s="153"/>
      <c r="M34" s="153"/>
      <c r="N34" s="153"/>
      <c r="O34" s="153"/>
      <c r="P34" s="153"/>
      <c r="Q34" s="153"/>
      <c r="R34" s="153"/>
      <c r="S34" s="153"/>
      <c r="T34" s="153"/>
      <c r="U34" s="153"/>
      <c r="V34" s="154"/>
      <c r="W34" s="155">
        <v>638</v>
      </c>
      <c r="X34" s="155"/>
      <c r="Y34" s="155"/>
      <c r="Z34" s="155"/>
    </row>
    <row r="35" spans="1:26" ht="18.95" customHeight="1" x14ac:dyDescent="0.15"/>
    <row r="36" spans="1:26" ht="18.95" customHeight="1" x14ac:dyDescent="0.15">
      <c r="A36" s="51" t="s">
        <v>620</v>
      </c>
    </row>
    <row r="37" spans="1:26" ht="18.95" customHeight="1" x14ac:dyDescent="0.15">
      <c r="A37" s="156" t="s">
        <v>616</v>
      </c>
      <c r="B37" s="157"/>
      <c r="C37" s="157"/>
      <c r="D37" s="158"/>
      <c r="E37" s="156" t="s">
        <v>617</v>
      </c>
      <c r="F37" s="157"/>
      <c r="G37" s="157"/>
      <c r="H37" s="157"/>
      <c r="I37" s="157"/>
      <c r="J37" s="157"/>
      <c r="K37" s="157"/>
      <c r="L37" s="157"/>
      <c r="M37" s="157"/>
      <c r="N37" s="157"/>
      <c r="O37" s="157"/>
      <c r="P37" s="157"/>
      <c r="Q37" s="157"/>
      <c r="R37" s="157"/>
      <c r="S37" s="157"/>
      <c r="T37" s="157"/>
      <c r="U37" s="157"/>
      <c r="V37" s="157"/>
      <c r="W37" s="157"/>
      <c r="X37" s="157"/>
      <c r="Y37" s="157"/>
      <c r="Z37" s="158"/>
    </row>
    <row r="38" spans="1:26" ht="18.95" customHeight="1" x14ac:dyDescent="0.15">
      <c r="A38" s="147" t="s">
        <v>621</v>
      </c>
      <c r="B38" s="147"/>
      <c r="C38" s="147"/>
      <c r="D38" s="147"/>
      <c r="E38" s="159" t="s">
        <v>622</v>
      </c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  <c r="Y38" s="160"/>
      <c r="Z38" s="161"/>
    </row>
    <row r="39" spans="1:26" ht="18.95" customHeight="1" x14ac:dyDescent="0.15">
      <c r="A39" s="147"/>
      <c r="B39" s="147"/>
      <c r="C39" s="147"/>
      <c r="D39" s="147"/>
      <c r="E39" s="148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149"/>
      <c r="S39" s="149"/>
      <c r="T39" s="149"/>
      <c r="U39" s="149"/>
      <c r="V39" s="149"/>
      <c r="W39" s="149"/>
      <c r="X39" s="149"/>
      <c r="Y39" s="149"/>
      <c r="Z39" s="150"/>
    </row>
    <row r="40" spans="1:26" ht="18.95" customHeight="1" x14ac:dyDescent="0.15">
      <c r="A40" s="148"/>
      <c r="B40" s="149"/>
      <c r="C40" s="149"/>
      <c r="D40" s="150"/>
      <c r="E40" s="148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  <c r="R40" s="149"/>
      <c r="S40" s="149"/>
      <c r="T40" s="149"/>
      <c r="U40" s="149"/>
      <c r="V40" s="149"/>
      <c r="W40" s="149"/>
      <c r="X40" s="149"/>
      <c r="Y40" s="149"/>
      <c r="Z40" s="150"/>
    </row>
  </sheetData>
  <mergeCells count="118">
    <mergeCell ref="A8:D8"/>
    <mergeCell ref="E8:N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A32:D32"/>
    <mergeCell ref="E32:V32"/>
    <mergeCell ref="W32:Z32"/>
    <mergeCell ref="A33:D33"/>
    <mergeCell ref="E33:V33"/>
    <mergeCell ref="W33:Z33"/>
    <mergeCell ref="A28:J28"/>
    <mergeCell ref="K28:N28"/>
    <mergeCell ref="O28:R28"/>
    <mergeCell ref="S28:V28"/>
    <mergeCell ref="W28:Z28"/>
    <mergeCell ref="A31:D31"/>
    <mergeCell ref="E31:V31"/>
    <mergeCell ref="W31:Z31"/>
    <mergeCell ref="A39:D39"/>
    <mergeCell ref="E39:Z39"/>
    <mergeCell ref="A40:D40"/>
    <mergeCell ref="E40:Z40"/>
    <mergeCell ref="A34:D34"/>
    <mergeCell ref="E34:V34"/>
    <mergeCell ref="W34:Z34"/>
    <mergeCell ref="A37:D37"/>
    <mergeCell ref="E37:Z37"/>
    <mergeCell ref="A38:D38"/>
    <mergeCell ref="E38:Z38"/>
  </mergeCells>
  <phoneticPr fontId="27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Z63"/>
  <sheetViews>
    <sheetView workbookViewId="0">
      <selection activeCell="AC17" sqref="AC17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67</v>
      </c>
      <c r="B1" s="3"/>
      <c r="C1" s="3"/>
      <c r="O1" s="7"/>
    </row>
    <row r="2" spans="1:26" ht="18.95" customHeight="1" x14ac:dyDescent="0.15">
      <c r="A2" s="64" t="s">
        <v>0</v>
      </c>
      <c r="B2" s="65"/>
      <c r="C2" s="65"/>
      <c r="D2" s="66"/>
      <c r="E2" s="4" t="s">
        <v>721</v>
      </c>
      <c r="F2" s="91" t="s">
        <v>499</v>
      </c>
      <c r="G2" s="92"/>
      <c r="H2" s="92"/>
      <c r="I2" s="92"/>
      <c r="J2" s="92"/>
      <c r="K2" s="92"/>
      <c r="L2" s="92"/>
      <c r="M2" s="92"/>
      <c r="N2" s="93"/>
      <c r="O2" s="7"/>
      <c r="P2" s="95" t="s">
        <v>16</v>
      </c>
      <c r="Q2" s="95"/>
      <c r="R2" s="95"/>
      <c r="S2" s="95"/>
      <c r="T2" s="95"/>
      <c r="U2" s="95"/>
      <c r="V2" s="95"/>
      <c r="W2" s="95"/>
      <c r="X2" s="95"/>
      <c r="Y2" s="95"/>
      <c r="Z2" s="95"/>
    </row>
    <row r="3" spans="1:26" ht="18.95" customHeight="1" x14ac:dyDescent="0.15">
      <c r="A3" s="64" t="s">
        <v>65</v>
      </c>
      <c r="B3" s="65"/>
      <c r="C3" s="65"/>
      <c r="D3" s="66"/>
      <c r="E3" s="96" t="s">
        <v>355</v>
      </c>
      <c r="F3" s="92"/>
      <c r="G3" s="92"/>
      <c r="H3" s="92"/>
      <c r="I3" s="92"/>
      <c r="J3" s="92"/>
      <c r="K3" s="92"/>
      <c r="L3" s="92"/>
      <c r="M3" s="92"/>
      <c r="N3" s="93"/>
      <c r="O3" s="7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</row>
    <row r="4" spans="1:26" ht="18.95" customHeight="1" x14ac:dyDescent="0.15">
      <c r="A4" s="80" t="s">
        <v>129</v>
      </c>
      <c r="B4" s="80"/>
      <c r="C4" s="80"/>
      <c r="D4" s="80"/>
      <c r="E4" s="96" t="s">
        <v>355</v>
      </c>
      <c r="F4" s="92"/>
      <c r="G4" s="92"/>
      <c r="H4" s="92"/>
      <c r="I4" s="92"/>
      <c r="J4" s="92"/>
      <c r="K4" s="92"/>
      <c r="L4" s="92"/>
      <c r="M4" s="92"/>
      <c r="N4" s="93"/>
      <c r="O4" s="7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</row>
    <row r="5" spans="1:26" ht="18.95" customHeight="1" x14ac:dyDescent="0.15">
      <c r="A5" s="80" t="s">
        <v>43</v>
      </c>
      <c r="B5" s="80"/>
      <c r="C5" s="80"/>
      <c r="D5" s="80"/>
      <c r="E5" s="96" t="s">
        <v>355</v>
      </c>
      <c r="F5" s="92"/>
      <c r="G5" s="92"/>
      <c r="H5" s="92"/>
      <c r="I5" s="92"/>
      <c r="J5" s="92"/>
      <c r="K5" s="92"/>
      <c r="L5" s="92"/>
      <c r="M5" s="92"/>
      <c r="N5" s="93"/>
      <c r="O5" s="7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</row>
    <row r="6" spans="1:26" ht="18.95" customHeight="1" x14ac:dyDescent="0.15">
      <c r="A6" s="80" t="s">
        <v>13</v>
      </c>
      <c r="B6" s="80"/>
      <c r="C6" s="80"/>
      <c r="D6" s="80"/>
      <c r="E6" s="96" t="s">
        <v>355</v>
      </c>
      <c r="F6" s="92"/>
      <c r="G6" s="92"/>
      <c r="H6" s="92"/>
      <c r="I6" s="92"/>
      <c r="J6" s="92"/>
      <c r="K6" s="92"/>
      <c r="L6" s="92"/>
      <c r="M6" s="92"/>
      <c r="N6" s="93"/>
      <c r="O6" s="7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</row>
    <row r="7" spans="1:26" ht="18.95" customHeight="1" x14ac:dyDescent="0.15">
      <c r="A7" s="80" t="s">
        <v>4</v>
      </c>
      <c r="B7" s="80"/>
      <c r="C7" s="80"/>
      <c r="D7" s="80"/>
      <c r="E7" s="96" t="s">
        <v>153</v>
      </c>
      <c r="F7" s="92"/>
      <c r="G7" s="92"/>
      <c r="H7" s="92"/>
      <c r="I7" s="92"/>
      <c r="J7" s="92"/>
      <c r="K7" s="92"/>
      <c r="L7" s="92"/>
      <c r="M7" s="92"/>
      <c r="N7" s="93"/>
      <c r="O7" s="7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</row>
    <row r="8" spans="1:26" ht="18.95" customHeight="1" x14ac:dyDescent="0.15">
      <c r="A8" s="64" t="s">
        <v>8</v>
      </c>
      <c r="B8" s="65"/>
      <c r="C8" s="65"/>
      <c r="D8" s="66"/>
      <c r="E8" s="96" t="s">
        <v>243</v>
      </c>
      <c r="F8" s="92"/>
      <c r="G8" s="92"/>
      <c r="H8" s="92"/>
      <c r="I8" s="92"/>
      <c r="J8" s="92"/>
      <c r="K8" s="92"/>
      <c r="L8" s="92"/>
      <c r="M8" s="92"/>
      <c r="N8" s="93"/>
      <c r="O8" s="7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</row>
    <row r="9" spans="1:26" ht="18.95" customHeight="1" x14ac:dyDescent="0.15"/>
    <row r="10" spans="1:26" ht="18.95" customHeight="1" x14ac:dyDescent="0.15">
      <c r="A10" s="2" t="s">
        <v>70</v>
      </c>
      <c r="D10" s="3"/>
      <c r="E10" s="3"/>
      <c r="F10" s="3"/>
      <c r="G10" s="3"/>
      <c r="K10" s="3"/>
      <c r="O10" s="3"/>
      <c r="S10" s="3"/>
      <c r="W10" s="3"/>
      <c r="Z10" s="8" t="s">
        <v>57</v>
      </c>
    </row>
    <row r="11" spans="1:26" ht="18.95" customHeight="1" x14ac:dyDescent="0.15">
      <c r="A11" s="80"/>
      <c r="B11" s="80"/>
      <c r="C11" s="80"/>
      <c r="D11" s="80"/>
      <c r="E11" s="80"/>
      <c r="F11" s="80"/>
      <c r="G11" s="80"/>
      <c r="H11" s="80"/>
      <c r="I11" s="80"/>
      <c r="J11" s="80"/>
      <c r="K11" s="80" t="s">
        <v>5</v>
      </c>
      <c r="L11" s="80"/>
      <c r="M11" s="80"/>
      <c r="N11" s="80"/>
      <c r="O11" s="80" t="s">
        <v>15</v>
      </c>
      <c r="P11" s="80"/>
      <c r="Q11" s="80"/>
      <c r="R11" s="80"/>
      <c r="S11" s="80" t="s">
        <v>365</v>
      </c>
      <c r="T11" s="80"/>
      <c r="U11" s="80"/>
      <c r="V11" s="80"/>
      <c r="W11" s="80" t="s">
        <v>500</v>
      </c>
      <c r="X11" s="80"/>
      <c r="Y11" s="80"/>
      <c r="Z11" s="80"/>
    </row>
    <row r="12" spans="1:26" ht="18.95" customHeight="1" x14ac:dyDescent="0.15">
      <c r="A12" s="94" t="s">
        <v>10</v>
      </c>
      <c r="B12" s="94"/>
      <c r="C12" s="94" t="s">
        <v>18</v>
      </c>
      <c r="D12" s="94"/>
      <c r="E12" s="94"/>
      <c r="F12" s="94"/>
      <c r="G12" s="94"/>
      <c r="H12" s="94"/>
      <c r="I12" s="94"/>
      <c r="J12" s="94"/>
      <c r="K12" s="70">
        <v>0</v>
      </c>
      <c r="L12" s="70"/>
      <c r="M12" s="70"/>
      <c r="N12" s="70"/>
      <c r="O12" s="70">
        <v>0</v>
      </c>
      <c r="P12" s="70"/>
      <c r="Q12" s="70"/>
      <c r="R12" s="70"/>
      <c r="S12" s="70">
        <v>0</v>
      </c>
      <c r="T12" s="70"/>
      <c r="U12" s="70"/>
      <c r="V12" s="70"/>
      <c r="W12" s="70">
        <f t="shared" ref="W12:W24" si="0">(K12+O12+S12)/3</f>
        <v>0</v>
      </c>
      <c r="X12" s="70"/>
      <c r="Y12" s="70"/>
      <c r="Z12" s="70"/>
    </row>
    <row r="13" spans="1:26" ht="18.95" customHeight="1" x14ac:dyDescent="0.15">
      <c r="A13" s="79"/>
      <c r="B13" s="79"/>
      <c r="C13" s="79" t="s">
        <v>20</v>
      </c>
      <c r="D13" s="79"/>
      <c r="E13" s="79"/>
      <c r="F13" s="79"/>
      <c r="G13" s="79"/>
      <c r="H13" s="79"/>
      <c r="I13" s="79"/>
      <c r="J13" s="79"/>
      <c r="K13" s="70">
        <v>0</v>
      </c>
      <c r="L13" s="70"/>
      <c r="M13" s="70"/>
      <c r="N13" s="70"/>
      <c r="O13" s="70">
        <v>0</v>
      </c>
      <c r="P13" s="70"/>
      <c r="Q13" s="70"/>
      <c r="R13" s="70"/>
      <c r="S13" s="70">
        <v>0</v>
      </c>
      <c r="T13" s="70"/>
      <c r="U13" s="70"/>
      <c r="V13" s="70"/>
      <c r="W13" s="70">
        <f t="shared" si="0"/>
        <v>0</v>
      </c>
      <c r="X13" s="70"/>
      <c r="Y13" s="70"/>
      <c r="Z13" s="70"/>
    </row>
    <row r="14" spans="1:26" ht="18.95" customHeight="1" x14ac:dyDescent="0.15">
      <c r="A14" s="79"/>
      <c r="B14" s="79"/>
      <c r="C14" s="79" t="s">
        <v>6</v>
      </c>
      <c r="D14" s="79"/>
      <c r="E14" s="79"/>
      <c r="F14" s="79"/>
      <c r="G14" s="79"/>
      <c r="H14" s="79"/>
      <c r="I14" s="79"/>
      <c r="J14" s="79"/>
      <c r="K14" s="70">
        <v>0</v>
      </c>
      <c r="L14" s="70"/>
      <c r="M14" s="70"/>
      <c r="N14" s="70"/>
      <c r="O14" s="70">
        <v>0</v>
      </c>
      <c r="P14" s="70"/>
      <c r="Q14" s="70"/>
      <c r="R14" s="70"/>
      <c r="S14" s="70">
        <v>0</v>
      </c>
      <c r="T14" s="70"/>
      <c r="U14" s="70"/>
      <c r="V14" s="70"/>
      <c r="W14" s="70">
        <f t="shared" si="0"/>
        <v>0</v>
      </c>
      <c r="X14" s="70"/>
      <c r="Y14" s="70"/>
      <c r="Z14" s="70"/>
    </row>
    <row r="15" spans="1:26" ht="18.95" customHeight="1" x14ac:dyDescent="0.15">
      <c r="A15" s="79"/>
      <c r="B15" s="79"/>
      <c r="C15" s="79" t="s">
        <v>25</v>
      </c>
      <c r="D15" s="79"/>
      <c r="E15" s="79"/>
      <c r="F15" s="79"/>
      <c r="G15" s="79"/>
      <c r="H15" s="79"/>
      <c r="I15" s="79"/>
      <c r="J15" s="79"/>
      <c r="K15" s="70">
        <f>SUM(K12:N14)</f>
        <v>0</v>
      </c>
      <c r="L15" s="70"/>
      <c r="M15" s="70"/>
      <c r="N15" s="70"/>
      <c r="O15" s="70">
        <f>SUM(O12:R14)</f>
        <v>0</v>
      </c>
      <c r="P15" s="70"/>
      <c r="Q15" s="70"/>
      <c r="R15" s="70"/>
      <c r="S15" s="70">
        <f>SUM(S12:V14)</f>
        <v>0</v>
      </c>
      <c r="T15" s="70"/>
      <c r="U15" s="70"/>
      <c r="V15" s="70"/>
      <c r="W15" s="70">
        <f t="shared" si="0"/>
        <v>0</v>
      </c>
      <c r="X15" s="70"/>
      <c r="Y15" s="70"/>
      <c r="Z15" s="70"/>
    </row>
    <row r="16" spans="1:26" ht="18.95" customHeight="1" x14ac:dyDescent="0.15">
      <c r="A16" s="79" t="s">
        <v>1</v>
      </c>
      <c r="B16" s="79"/>
      <c r="C16" s="85" t="s">
        <v>29</v>
      </c>
      <c r="D16" s="86"/>
      <c r="E16" s="86"/>
      <c r="F16" s="87"/>
      <c r="G16" s="82" t="s">
        <v>30</v>
      </c>
      <c r="H16" s="83"/>
      <c r="I16" s="83"/>
      <c r="J16" s="84"/>
      <c r="K16" s="70">
        <v>3351</v>
      </c>
      <c r="L16" s="70"/>
      <c r="M16" s="70"/>
      <c r="N16" s="70"/>
      <c r="O16" s="70">
        <v>3823</v>
      </c>
      <c r="P16" s="70"/>
      <c r="Q16" s="70"/>
      <c r="R16" s="70"/>
      <c r="S16" s="70">
        <v>3876</v>
      </c>
      <c r="T16" s="70"/>
      <c r="U16" s="70"/>
      <c r="V16" s="70"/>
      <c r="W16" s="70">
        <f t="shared" si="0"/>
        <v>3683.3333333333335</v>
      </c>
      <c r="X16" s="70"/>
      <c r="Y16" s="70"/>
      <c r="Z16" s="70"/>
    </row>
    <row r="17" spans="1:26" ht="18.95" customHeight="1" x14ac:dyDescent="0.15">
      <c r="A17" s="79"/>
      <c r="B17" s="79"/>
      <c r="C17" s="88"/>
      <c r="D17" s="89"/>
      <c r="E17" s="89"/>
      <c r="F17" s="90"/>
      <c r="G17" s="82" t="s">
        <v>34</v>
      </c>
      <c r="H17" s="83"/>
      <c r="I17" s="83"/>
      <c r="J17" s="84"/>
      <c r="K17" s="70">
        <v>0</v>
      </c>
      <c r="L17" s="70"/>
      <c r="M17" s="70"/>
      <c r="N17" s="70"/>
      <c r="O17" s="70">
        <v>0</v>
      </c>
      <c r="P17" s="70"/>
      <c r="Q17" s="70"/>
      <c r="R17" s="70"/>
      <c r="S17" s="70">
        <v>0</v>
      </c>
      <c r="T17" s="70"/>
      <c r="U17" s="70"/>
      <c r="V17" s="70"/>
      <c r="W17" s="70">
        <f t="shared" si="0"/>
        <v>0</v>
      </c>
      <c r="X17" s="70"/>
      <c r="Y17" s="70"/>
      <c r="Z17" s="70"/>
    </row>
    <row r="18" spans="1:26" ht="18.95" customHeight="1" x14ac:dyDescent="0.15">
      <c r="A18" s="79"/>
      <c r="B18" s="79"/>
      <c r="C18" s="88"/>
      <c r="D18" s="89"/>
      <c r="E18" s="89"/>
      <c r="F18" s="90"/>
      <c r="G18" s="82" t="s">
        <v>39</v>
      </c>
      <c r="H18" s="83"/>
      <c r="I18" s="83"/>
      <c r="J18" s="84"/>
      <c r="K18" s="70">
        <v>72</v>
      </c>
      <c r="L18" s="70"/>
      <c r="M18" s="70"/>
      <c r="N18" s="70"/>
      <c r="O18" s="70">
        <v>72</v>
      </c>
      <c r="P18" s="70"/>
      <c r="Q18" s="70"/>
      <c r="R18" s="70"/>
      <c r="S18" s="70">
        <v>78</v>
      </c>
      <c r="T18" s="70"/>
      <c r="U18" s="70"/>
      <c r="V18" s="70"/>
      <c r="W18" s="70">
        <f t="shared" si="0"/>
        <v>74</v>
      </c>
      <c r="X18" s="70"/>
      <c r="Y18" s="70"/>
      <c r="Z18" s="70"/>
    </row>
    <row r="19" spans="1:26" ht="18.95" customHeight="1" x14ac:dyDescent="0.15">
      <c r="A19" s="79"/>
      <c r="B19" s="79"/>
      <c r="C19" s="88"/>
      <c r="D19" s="89"/>
      <c r="E19" s="89"/>
      <c r="F19" s="90"/>
      <c r="G19" s="82" t="s">
        <v>45</v>
      </c>
      <c r="H19" s="83"/>
      <c r="I19" s="83"/>
      <c r="J19" s="84"/>
      <c r="K19" s="70">
        <v>0</v>
      </c>
      <c r="L19" s="70"/>
      <c r="M19" s="70"/>
      <c r="N19" s="70"/>
      <c r="O19" s="70">
        <v>0</v>
      </c>
      <c r="P19" s="70"/>
      <c r="Q19" s="70"/>
      <c r="R19" s="70"/>
      <c r="S19" s="70">
        <v>0</v>
      </c>
      <c r="T19" s="70"/>
      <c r="U19" s="70"/>
      <c r="V19" s="70"/>
      <c r="W19" s="70">
        <f t="shared" si="0"/>
        <v>0</v>
      </c>
      <c r="X19" s="70"/>
      <c r="Y19" s="70"/>
      <c r="Z19" s="70"/>
    </row>
    <row r="20" spans="1:26" ht="18.95" customHeight="1" x14ac:dyDescent="0.15">
      <c r="A20" s="79"/>
      <c r="B20" s="79"/>
      <c r="C20" s="79" t="s">
        <v>47</v>
      </c>
      <c r="D20" s="79"/>
      <c r="E20" s="79"/>
      <c r="F20" s="79"/>
      <c r="G20" s="79"/>
      <c r="H20" s="79"/>
      <c r="I20" s="79"/>
      <c r="J20" s="79"/>
      <c r="K20" s="78">
        <v>21337</v>
      </c>
      <c r="L20" s="78"/>
      <c r="M20" s="78"/>
      <c r="N20" s="78"/>
      <c r="O20" s="78">
        <v>27616</v>
      </c>
      <c r="P20" s="78"/>
      <c r="Q20" s="78"/>
      <c r="R20" s="78"/>
      <c r="S20" s="78">
        <v>27617</v>
      </c>
      <c r="T20" s="78"/>
      <c r="U20" s="78"/>
      <c r="V20" s="78"/>
      <c r="W20" s="70">
        <f t="shared" si="0"/>
        <v>25523.333333333332</v>
      </c>
      <c r="X20" s="70"/>
      <c r="Y20" s="70"/>
      <c r="Z20" s="70"/>
    </row>
    <row r="21" spans="1:26" ht="18.95" customHeight="1" x14ac:dyDescent="0.15">
      <c r="A21" s="79"/>
      <c r="B21" s="79"/>
      <c r="C21" s="81" t="s">
        <v>62</v>
      </c>
      <c r="D21" s="81"/>
      <c r="E21" s="81"/>
      <c r="F21" s="81"/>
      <c r="G21" s="81"/>
      <c r="H21" s="81"/>
      <c r="I21" s="81"/>
      <c r="J21" s="81"/>
      <c r="K21" s="70">
        <v>443</v>
      </c>
      <c r="L21" s="70"/>
      <c r="M21" s="70"/>
      <c r="N21" s="70"/>
      <c r="O21" s="70">
        <v>443</v>
      </c>
      <c r="P21" s="70"/>
      <c r="Q21" s="70"/>
      <c r="R21" s="70"/>
      <c r="S21" s="70">
        <v>443</v>
      </c>
      <c r="T21" s="70"/>
      <c r="U21" s="70"/>
      <c r="V21" s="70"/>
      <c r="W21" s="70">
        <f t="shared" si="0"/>
        <v>443</v>
      </c>
      <c r="X21" s="70"/>
      <c r="Y21" s="70"/>
      <c r="Z21" s="70"/>
    </row>
    <row r="22" spans="1:26" ht="18.95" customHeight="1" x14ac:dyDescent="0.15">
      <c r="A22" s="79"/>
      <c r="B22" s="79"/>
      <c r="C22" s="79" t="s">
        <v>50</v>
      </c>
      <c r="D22" s="79"/>
      <c r="E22" s="79"/>
      <c r="F22" s="79"/>
      <c r="G22" s="79"/>
      <c r="H22" s="79"/>
      <c r="I22" s="79"/>
      <c r="J22" s="79"/>
      <c r="K22" s="70">
        <v>0</v>
      </c>
      <c r="L22" s="70"/>
      <c r="M22" s="70"/>
      <c r="N22" s="70"/>
      <c r="O22" s="70">
        <v>264</v>
      </c>
      <c r="P22" s="70"/>
      <c r="Q22" s="70"/>
      <c r="R22" s="70"/>
      <c r="S22" s="70">
        <v>1166</v>
      </c>
      <c r="T22" s="70"/>
      <c r="U22" s="70"/>
      <c r="V22" s="70"/>
      <c r="W22" s="70">
        <f t="shared" si="0"/>
        <v>476.66666666666669</v>
      </c>
      <c r="X22" s="70"/>
      <c r="Y22" s="70"/>
      <c r="Z22" s="70"/>
    </row>
    <row r="23" spans="1:26" ht="18.95" customHeight="1" x14ac:dyDescent="0.15">
      <c r="A23" s="79"/>
      <c r="B23" s="79"/>
      <c r="C23" s="79" t="s">
        <v>54</v>
      </c>
      <c r="D23" s="79"/>
      <c r="E23" s="79"/>
      <c r="F23" s="79"/>
      <c r="G23" s="79"/>
      <c r="H23" s="79"/>
      <c r="I23" s="79"/>
      <c r="J23" s="79"/>
      <c r="K23" s="70">
        <v>611</v>
      </c>
      <c r="L23" s="70"/>
      <c r="M23" s="70"/>
      <c r="N23" s="70"/>
      <c r="O23" s="70">
        <v>616</v>
      </c>
      <c r="P23" s="70"/>
      <c r="Q23" s="70"/>
      <c r="R23" s="70"/>
      <c r="S23" s="70">
        <v>581</v>
      </c>
      <c r="T23" s="70"/>
      <c r="U23" s="70"/>
      <c r="V23" s="70"/>
      <c r="W23" s="70">
        <f t="shared" si="0"/>
        <v>602.66666666666663</v>
      </c>
      <c r="X23" s="70"/>
      <c r="Y23" s="70"/>
      <c r="Z23" s="70"/>
    </row>
    <row r="24" spans="1:26" ht="18.95" customHeight="1" x14ac:dyDescent="0.15">
      <c r="A24" s="79"/>
      <c r="B24" s="79"/>
      <c r="C24" s="79" t="s">
        <v>25</v>
      </c>
      <c r="D24" s="79"/>
      <c r="E24" s="79"/>
      <c r="F24" s="79"/>
      <c r="G24" s="79"/>
      <c r="H24" s="79"/>
      <c r="I24" s="79"/>
      <c r="J24" s="79"/>
      <c r="K24" s="70">
        <f>SUM(K16:N23)</f>
        <v>25814</v>
      </c>
      <c r="L24" s="70"/>
      <c r="M24" s="70"/>
      <c r="N24" s="70"/>
      <c r="O24" s="70">
        <f>SUM(O16:R23)</f>
        <v>32834</v>
      </c>
      <c r="P24" s="70"/>
      <c r="Q24" s="70"/>
      <c r="R24" s="70"/>
      <c r="S24" s="70">
        <f>SUM(S16:V23)</f>
        <v>33761</v>
      </c>
      <c r="T24" s="70"/>
      <c r="U24" s="70"/>
      <c r="V24" s="70"/>
      <c r="W24" s="70">
        <f t="shared" si="0"/>
        <v>30803</v>
      </c>
      <c r="X24" s="70"/>
      <c r="Y24" s="70"/>
      <c r="Z24" s="70"/>
    </row>
    <row r="25" spans="1:26" ht="18.95" customHeight="1" x14ac:dyDescent="0.15"/>
    <row r="26" spans="1:26" ht="18.95" customHeight="1" x14ac:dyDescent="0.15">
      <c r="A26" s="2" t="s">
        <v>72</v>
      </c>
      <c r="D26" s="3"/>
      <c r="E26" s="3"/>
      <c r="F26" s="3"/>
      <c r="G26" s="3"/>
    </row>
    <row r="27" spans="1:26" ht="18.95" customHeight="1" x14ac:dyDescent="0.15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 t="s">
        <v>5</v>
      </c>
      <c r="L27" s="80"/>
      <c r="M27" s="80"/>
      <c r="N27" s="80"/>
      <c r="O27" s="80" t="s">
        <v>15</v>
      </c>
      <c r="P27" s="80"/>
      <c r="Q27" s="80"/>
      <c r="R27" s="80"/>
      <c r="S27" s="80" t="s">
        <v>365</v>
      </c>
      <c r="T27" s="80"/>
      <c r="U27" s="80"/>
      <c r="V27" s="80"/>
      <c r="W27" s="80" t="s">
        <v>500</v>
      </c>
      <c r="X27" s="80"/>
      <c r="Y27" s="80"/>
      <c r="Z27" s="80"/>
    </row>
    <row r="28" spans="1:26" ht="18.95" customHeight="1" x14ac:dyDescent="0.15">
      <c r="A28" s="77" t="s">
        <v>494</v>
      </c>
      <c r="B28" s="77"/>
      <c r="C28" s="77"/>
      <c r="D28" s="77"/>
      <c r="E28" s="77"/>
      <c r="F28" s="77"/>
      <c r="G28" s="77"/>
      <c r="H28" s="77"/>
      <c r="I28" s="77"/>
      <c r="J28" s="77"/>
      <c r="K28" s="70">
        <v>4802</v>
      </c>
      <c r="L28" s="70"/>
      <c r="M28" s="70"/>
      <c r="N28" s="70"/>
      <c r="O28" s="70">
        <v>4695</v>
      </c>
      <c r="P28" s="70"/>
      <c r="Q28" s="70"/>
      <c r="R28" s="70"/>
      <c r="S28" s="70">
        <v>4587</v>
      </c>
      <c r="T28" s="70"/>
      <c r="U28" s="70"/>
      <c r="V28" s="70"/>
      <c r="W28" s="70">
        <f>(K28+O28+S28)/3</f>
        <v>4694.666666666667</v>
      </c>
      <c r="X28" s="70"/>
      <c r="Y28" s="70"/>
      <c r="Z28" s="70"/>
    </row>
    <row r="29" spans="1:26" ht="18.95" customHeight="1" x14ac:dyDescent="0.15"/>
    <row r="30" spans="1:26" ht="18.95" customHeight="1" x14ac:dyDescent="0.15">
      <c r="A30" s="2" t="s">
        <v>216</v>
      </c>
    </row>
    <row r="31" spans="1:26" ht="18.95" customHeight="1" x14ac:dyDescent="0.15">
      <c r="A31" s="64" t="s">
        <v>80</v>
      </c>
      <c r="B31" s="65"/>
      <c r="C31" s="65"/>
      <c r="D31" s="66"/>
      <c r="E31" s="64" t="s">
        <v>78</v>
      </c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6"/>
      <c r="W31" s="64" t="s">
        <v>84</v>
      </c>
      <c r="X31" s="65"/>
      <c r="Y31" s="65"/>
      <c r="Z31" s="66"/>
    </row>
    <row r="32" spans="1:26" ht="18.95" customHeight="1" x14ac:dyDescent="0.15">
      <c r="A32" s="60" t="s">
        <v>15</v>
      </c>
      <c r="B32" s="60"/>
      <c r="C32" s="60"/>
      <c r="D32" s="60"/>
      <c r="E32" s="67" t="s">
        <v>26</v>
      </c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9"/>
      <c r="W32" s="70">
        <v>66</v>
      </c>
      <c r="X32" s="70"/>
      <c r="Y32" s="70"/>
      <c r="Z32" s="70"/>
    </row>
    <row r="33" spans="1:26" ht="18.95" customHeight="1" x14ac:dyDescent="0.15">
      <c r="A33" s="60" t="s">
        <v>15</v>
      </c>
      <c r="B33" s="60"/>
      <c r="C33" s="60"/>
      <c r="D33" s="60"/>
      <c r="E33" s="67" t="s">
        <v>430</v>
      </c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9"/>
      <c r="W33" s="70">
        <v>99</v>
      </c>
      <c r="X33" s="70"/>
      <c r="Y33" s="70"/>
      <c r="Z33" s="70"/>
    </row>
    <row r="34" spans="1:26" ht="18.95" customHeight="1" x14ac:dyDescent="0.15">
      <c r="A34" s="60" t="s">
        <v>15</v>
      </c>
      <c r="B34" s="60"/>
      <c r="C34" s="60"/>
      <c r="D34" s="60"/>
      <c r="E34" s="67" t="s">
        <v>433</v>
      </c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9"/>
      <c r="W34" s="70">
        <v>99</v>
      </c>
      <c r="X34" s="70"/>
      <c r="Y34" s="70"/>
      <c r="Z34" s="70"/>
    </row>
    <row r="35" spans="1:26" ht="18.95" customHeight="1" x14ac:dyDescent="0.15">
      <c r="A35" s="60" t="s">
        <v>511</v>
      </c>
      <c r="B35" s="60"/>
      <c r="C35" s="60"/>
      <c r="D35" s="60"/>
      <c r="E35" s="138" t="s">
        <v>512</v>
      </c>
      <c r="F35" s="138"/>
      <c r="G35" s="138"/>
      <c r="H35" s="138"/>
      <c r="I35" s="138"/>
      <c r="J35" s="138"/>
      <c r="K35" s="138"/>
      <c r="L35" s="138"/>
      <c r="M35" s="138"/>
      <c r="N35" s="138"/>
      <c r="O35" s="138"/>
      <c r="P35" s="138"/>
      <c r="Q35" s="138"/>
      <c r="R35" s="138"/>
      <c r="S35" s="138"/>
      <c r="T35" s="138"/>
      <c r="U35" s="138"/>
      <c r="V35" s="138"/>
      <c r="W35" s="139">
        <v>99</v>
      </c>
      <c r="X35" s="139"/>
      <c r="Y35" s="139"/>
      <c r="Z35" s="139"/>
    </row>
    <row r="36" spans="1:26" ht="18.95" customHeight="1" x14ac:dyDescent="0.15">
      <c r="A36" s="60" t="s">
        <v>511</v>
      </c>
      <c r="B36" s="60"/>
      <c r="C36" s="60"/>
      <c r="D36" s="60"/>
      <c r="E36" s="138" t="s">
        <v>513</v>
      </c>
      <c r="F36" s="138"/>
      <c r="G36" s="138"/>
      <c r="H36" s="138"/>
      <c r="I36" s="138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9">
        <v>704</v>
      </c>
      <c r="X36" s="139"/>
      <c r="Y36" s="139"/>
      <c r="Z36" s="139"/>
    </row>
    <row r="37" spans="1:26" ht="18.95" customHeight="1" x14ac:dyDescent="0.15">
      <c r="A37" s="60" t="s">
        <v>511</v>
      </c>
      <c r="B37" s="60"/>
      <c r="C37" s="60"/>
      <c r="D37" s="60"/>
      <c r="E37" s="138" t="s">
        <v>514</v>
      </c>
      <c r="F37" s="138"/>
      <c r="G37" s="138"/>
      <c r="H37" s="138"/>
      <c r="I37" s="138"/>
      <c r="J37" s="138"/>
      <c r="K37" s="138"/>
      <c r="L37" s="138"/>
      <c r="M37" s="138"/>
      <c r="N37" s="138"/>
      <c r="O37" s="138"/>
      <c r="P37" s="138"/>
      <c r="Q37" s="138"/>
      <c r="R37" s="138"/>
      <c r="S37" s="138"/>
      <c r="T37" s="138"/>
      <c r="U37" s="138"/>
      <c r="V37" s="138"/>
      <c r="W37" s="139">
        <v>281</v>
      </c>
      <c r="X37" s="139"/>
      <c r="Y37" s="139"/>
      <c r="Z37" s="139"/>
    </row>
    <row r="38" spans="1:26" ht="18.95" customHeight="1" x14ac:dyDescent="0.15">
      <c r="A38" s="60" t="s">
        <v>511</v>
      </c>
      <c r="B38" s="60"/>
      <c r="C38" s="60"/>
      <c r="D38" s="60"/>
      <c r="E38" s="138" t="s">
        <v>515</v>
      </c>
      <c r="F38" s="138"/>
      <c r="G38" s="138"/>
      <c r="H38" s="138"/>
      <c r="I38" s="138"/>
      <c r="J38" s="138"/>
      <c r="K38" s="138"/>
      <c r="L38" s="138"/>
      <c r="M38" s="138"/>
      <c r="N38" s="138"/>
      <c r="O38" s="138"/>
      <c r="P38" s="138"/>
      <c r="Q38" s="138"/>
      <c r="R38" s="138"/>
      <c r="S38" s="138"/>
      <c r="T38" s="138"/>
      <c r="U38" s="138"/>
      <c r="V38" s="138"/>
      <c r="W38" s="139">
        <v>83</v>
      </c>
      <c r="X38" s="139"/>
      <c r="Y38" s="139"/>
      <c r="Z38" s="139"/>
    </row>
    <row r="39" spans="1:26" ht="18.95" customHeight="1" x14ac:dyDescent="0.15"/>
    <row r="40" spans="1:26" ht="18.95" customHeight="1" x14ac:dyDescent="0.15">
      <c r="A40" s="2" t="s">
        <v>242</v>
      </c>
    </row>
    <row r="41" spans="1:26" ht="18.95" customHeight="1" x14ac:dyDescent="0.15">
      <c r="A41" s="64" t="s">
        <v>80</v>
      </c>
      <c r="B41" s="65"/>
      <c r="C41" s="65"/>
      <c r="D41" s="66"/>
      <c r="E41" s="64" t="s">
        <v>78</v>
      </c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6"/>
    </row>
    <row r="42" spans="1:26" ht="18.95" customHeight="1" x14ac:dyDescent="0.15">
      <c r="A42" s="60" t="s">
        <v>516</v>
      </c>
      <c r="B42" s="60"/>
      <c r="C42" s="60"/>
      <c r="D42" s="60"/>
      <c r="E42" s="67" t="s">
        <v>407</v>
      </c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9"/>
    </row>
    <row r="43" spans="1:26" ht="18.95" customHeight="1" x14ac:dyDescent="0.15">
      <c r="A43" s="60" t="s">
        <v>517</v>
      </c>
      <c r="B43" s="60"/>
      <c r="C43" s="60"/>
      <c r="D43" s="60"/>
      <c r="E43" s="67" t="s">
        <v>424</v>
      </c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9"/>
    </row>
    <row r="44" spans="1:26" ht="18.95" customHeight="1" x14ac:dyDescent="0.15">
      <c r="A44" s="71" t="s">
        <v>518</v>
      </c>
      <c r="B44" s="72"/>
      <c r="C44" s="72"/>
      <c r="D44" s="73"/>
      <c r="E44" s="67" t="s">
        <v>120</v>
      </c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9"/>
    </row>
    <row r="45" spans="1:26" ht="18.95" customHeight="1" x14ac:dyDescent="0.15">
      <c r="A45" s="60" t="s">
        <v>426</v>
      </c>
      <c r="B45" s="60"/>
      <c r="C45" s="60"/>
      <c r="D45" s="60"/>
      <c r="E45" s="96" t="s">
        <v>519</v>
      </c>
      <c r="F45" s="92"/>
      <c r="G45" s="92"/>
      <c r="H45" s="92"/>
      <c r="I45" s="92"/>
      <c r="J45" s="92"/>
      <c r="K45" s="92"/>
      <c r="L45" s="92"/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3"/>
    </row>
    <row r="46" spans="1:26" ht="18.95" customHeight="1" x14ac:dyDescent="0.15">
      <c r="A46" s="60" t="s">
        <v>426</v>
      </c>
      <c r="B46" s="60"/>
      <c r="C46" s="60"/>
      <c r="D46" s="60"/>
      <c r="E46" s="96" t="s">
        <v>520</v>
      </c>
      <c r="F46" s="92"/>
      <c r="G46" s="92"/>
      <c r="H46" s="92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3"/>
    </row>
    <row r="47" spans="1:26" ht="18.95" customHeight="1" x14ac:dyDescent="0.15">
      <c r="A47" s="60" t="s">
        <v>426</v>
      </c>
      <c r="B47" s="60"/>
      <c r="C47" s="60"/>
      <c r="D47" s="60"/>
      <c r="E47" s="96" t="s">
        <v>521</v>
      </c>
      <c r="F47" s="92"/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3"/>
    </row>
    <row r="48" spans="1:26" ht="18.95" customHeight="1" x14ac:dyDescent="0.15"/>
    <row r="49" spans="1:26" ht="18.95" customHeight="1" x14ac:dyDescent="0.15">
      <c r="A49" s="2" t="s">
        <v>467</v>
      </c>
    </row>
    <row r="50" spans="1:26" ht="18.95" customHeight="1" x14ac:dyDescent="0.15">
      <c r="A50" s="80" t="s">
        <v>456</v>
      </c>
      <c r="B50" s="80"/>
      <c r="C50" s="80"/>
      <c r="D50" s="80"/>
      <c r="E50" s="80"/>
      <c r="F50" s="80"/>
      <c r="G50" s="80" t="s">
        <v>65</v>
      </c>
      <c r="H50" s="80"/>
      <c r="I50" s="80"/>
      <c r="J50" s="80"/>
      <c r="K50" s="80"/>
      <c r="L50" s="80" t="s">
        <v>468</v>
      </c>
      <c r="M50" s="80"/>
      <c r="N50" s="80"/>
      <c r="O50" s="80"/>
      <c r="P50" s="80"/>
      <c r="Q50" s="64" t="s">
        <v>130</v>
      </c>
      <c r="R50" s="65"/>
      <c r="S50" s="65"/>
      <c r="T50" s="66"/>
      <c r="U50" s="64" t="s">
        <v>291</v>
      </c>
      <c r="V50" s="65"/>
      <c r="W50" s="65"/>
      <c r="X50" s="65"/>
      <c r="Y50" s="65"/>
      <c r="Z50" s="66"/>
    </row>
    <row r="51" spans="1:26" ht="30" customHeight="1" x14ac:dyDescent="0.15">
      <c r="A51" s="96" t="s">
        <v>346</v>
      </c>
      <c r="B51" s="92"/>
      <c r="C51" s="92"/>
      <c r="D51" s="92"/>
      <c r="E51" s="92"/>
      <c r="F51" s="93"/>
      <c r="G51" s="96" t="s">
        <v>472</v>
      </c>
      <c r="H51" s="92"/>
      <c r="I51" s="92"/>
      <c r="J51" s="92"/>
      <c r="K51" s="93"/>
      <c r="L51" s="96" t="s">
        <v>21</v>
      </c>
      <c r="M51" s="92"/>
      <c r="N51" s="92"/>
      <c r="O51" s="92"/>
      <c r="P51" s="93"/>
      <c r="Q51" s="131">
        <v>331.54</v>
      </c>
      <c r="R51" s="132"/>
      <c r="S51" s="132"/>
      <c r="T51" s="133"/>
      <c r="U51" s="128">
        <v>23558</v>
      </c>
      <c r="V51" s="129"/>
      <c r="W51" s="129"/>
      <c r="X51" s="129"/>
      <c r="Y51" s="129"/>
      <c r="Z51" s="130"/>
    </row>
    <row r="52" spans="1:26" ht="30" customHeight="1" x14ac:dyDescent="0.15">
      <c r="A52" s="96" t="s">
        <v>427</v>
      </c>
      <c r="B52" s="92"/>
      <c r="C52" s="92"/>
      <c r="D52" s="92"/>
      <c r="E52" s="92"/>
      <c r="F52" s="93"/>
      <c r="G52" s="96" t="s">
        <v>124</v>
      </c>
      <c r="H52" s="92"/>
      <c r="I52" s="92"/>
      <c r="J52" s="92"/>
      <c r="K52" s="93"/>
      <c r="L52" s="140" t="s">
        <v>391</v>
      </c>
      <c r="M52" s="141"/>
      <c r="N52" s="141"/>
      <c r="O52" s="141"/>
      <c r="P52" s="142"/>
      <c r="Q52" s="131">
        <v>302.60000000000002</v>
      </c>
      <c r="R52" s="132"/>
      <c r="S52" s="132"/>
      <c r="T52" s="133"/>
      <c r="U52" s="128">
        <v>28398</v>
      </c>
      <c r="V52" s="129"/>
      <c r="W52" s="129"/>
      <c r="X52" s="129"/>
      <c r="Y52" s="129"/>
      <c r="Z52" s="130"/>
    </row>
    <row r="53" spans="1:26" ht="30" customHeight="1" x14ac:dyDescent="0.15">
      <c r="A53" s="96" t="s">
        <v>254</v>
      </c>
      <c r="B53" s="92"/>
      <c r="C53" s="92"/>
      <c r="D53" s="92"/>
      <c r="E53" s="92"/>
      <c r="F53" s="93"/>
      <c r="G53" s="96" t="s">
        <v>473</v>
      </c>
      <c r="H53" s="92"/>
      <c r="I53" s="92"/>
      <c r="J53" s="92"/>
      <c r="K53" s="93"/>
      <c r="L53" s="143" t="s">
        <v>35</v>
      </c>
      <c r="M53" s="144"/>
      <c r="N53" s="144"/>
      <c r="O53" s="144"/>
      <c r="P53" s="145"/>
      <c r="Q53" s="131">
        <v>551.88</v>
      </c>
      <c r="R53" s="132"/>
      <c r="S53" s="132"/>
      <c r="T53" s="133"/>
      <c r="U53" s="128">
        <v>25831</v>
      </c>
      <c r="V53" s="129"/>
      <c r="W53" s="129"/>
      <c r="X53" s="129"/>
      <c r="Y53" s="129"/>
      <c r="Z53" s="130"/>
    </row>
    <row r="54" spans="1:26" ht="30" customHeight="1" x14ac:dyDescent="0.15">
      <c r="A54" s="96" t="s">
        <v>469</v>
      </c>
      <c r="B54" s="92"/>
      <c r="C54" s="92"/>
      <c r="D54" s="92"/>
      <c r="E54" s="92"/>
      <c r="F54" s="93"/>
      <c r="G54" s="96" t="s">
        <v>182</v>
      </c>
      <c r="H54" s="92"/>
      <c r="I54" s="92"/>
      <c r="J54" s="92"/>
      <c r="K54" s="93"/>
      <c r="L54" s="96" t="s">
        <v>21</v>
      </c>
      <c r="M54" s="92"/>
      <c r="N54" s="92"/>
      <c r="O54" s="92"/>
      <c r="P54" s="93"/>
      <c r="Q54" s="131">
        <v>277.54000000000002</v>
      </c>
      <c r="R54" s="132"/>
      <c r="S54" s="132"/>
      <c r="T54" s="133"/>
      <c r="U54" s="128">
        <v>28580</v>
      </c>
      <c r="V54" s="129"/>
      <c r="W54" s="129"/>
      <c r="X54" s="129"/>
      <c r="Y54" s="129"/>
      <c r="Z54" s="130"/>
    </row>
    <row r="55" spans="1:26" ht="30" customHeight="1" x14ac:dyDescent="0.15">
      <c r="A55" s="96" t="s">
        <v>522</v>
      </c>
      <c r="B55" s="92"/>
      <c r="C55" s="92"/>
      <c r="D55" s="92"/>
      <c r="E55" s="92"/>
      <c r="F55" s="93"/>
      <c r="G55" s="96" t="s">
        <v>256</v>
      </c>
      <c r="H55" s="92"/>
      <c r="I55" s="92"/>
      <c r="J55" s="92"/>
      <c r="K55" s="93"/>
      <c r="L55" s="143" t="s">
        <v>478</v>
      </c>
      <c r="M55" s="144"/>
      <c r="N55" s="144"/>
      <c r="O55" s="144"/>
      <c r="P55" s="145"/>
      <c r="Q55" s="131">
        <v>59.4</v>
      </c>
      <c r="R55" s="132"/>
      <c r="S55" s="132"/>
      <c r="T55" s="133"/>
      <c r="U55" s="128">
        <v>32111</v>
      </c>
      <c r="V55" s="129"/>
      <c r="W55" s="129"/>
      <c r="X55" s="129"/>
      <c r="Y55" s="129"/>
      <c r="Z55" s="130"/>
    </row>
    <row r="56" spans="1:26" ht="30" customHeight="1" x14ac:dyDescent="0.15">
      <c r="A56" s="96" t="s">
        <v>523</v>
      </c>
      <c r="B56" s="92"/>
      <c r="C56" s="92"/>
      <c r="D56" s="92"/>
      <c r="E56" s="92"/>
      <c r="F56" s="93"/>
      <c r="G56" s="96" t="s">
        <v>474</v>
      </c>
      <c r="H56" s="92"/>
      <c r="I56" s="92"/>
      <c r="J56" s="92"/>
      <c r="K56" s="93"/>
      <c r="L56" s="143" t="s">
        <v>478</v>
      </c>
      <c r="M56" s="144"/>
      <c r="N56" s="144"/>
      <c r="O56" s="144"/>
      <c r="P56" s="145"/>
      <c r="Q56" s="131">
        <v>11.6</v>
      </c>
      <c r="R56" s="132"/>
      <c r="S56" s="132"/>
      <c r="T56" s="133"/>
      <c r="U56" s="128" t="s">
        <v>60</v>
      </c>
      <c r="V56" s="129"/>
      <c r="W56" s="129"/>
      <c r="X56" s="129"/>
      <c r="Y56" s="129"/>
      <c r="Z56" s="130"/>
    </row>
    <row r="57" spans="1:26" ht="30" customHeight="1" x14ac:dyDescent="0.15">
      <c r="A57" s="96" t="s">
        <v>524</v>
      </c>
      <c r="B57" s="92"/>
      <c r="C57" s="92"/>
      <c r="D57" s="92"/>
      <c r="E57" s="92"/>
      <c r="F57" s="93"/>
      <c r="G57" s="96" t="s">
        <v>268</v>
      </c>
      <c r="H57" s="92"/>
      <c r="I57" s="92"/>
      <c r="J57" s="92"/>
      <c r="K57" s="93"/>
      <c r="L57" s="96" t="s">
        <v>21</v>
      </c>
      <c r="M57" s="92"/>
      <c r="N57" s="92"/>
      <c r="O57" s="92"/>
      <c r="P57" s="93"/>
      <c r="Q57" s="131">
        <v>32.5</v>
      </c>
      <c r="R57" s="132"/>
      <c r="S57" s="132"/>
      <c r="T57" s="133"/>
      <c r="U57" s="128">
        <v>28580</v>
      </c>
      <c r="V57" s="129"/>
      <c r="W57" s="129"/>
      <c r="X57" s="129"/>
      <c r="Y57" s="129"/>
      <c r="Z57" s="130"/>
    </row>
    <row r="58" spans="1:26" ht="30" customHeight="1" x14ac:dyDescent="0.15">
      <c r="A58" s="140" t="s">
        <v>525</v>
      </c>
      <c r="B58" s="141"/>
      <c r="C58" s="141"/>
      <c r="D58" s="141"/>
      <c r="E58" s="141"/>
      <c r="F58" s="142"/>
      <c r="G58" s="96" t="s">
        <v>174</v>
      </c>
      <c r="H58" s="92"/>
      <c r="I58" s="92"/>
      <c r="J58" s="92"/>
      <c r="K58" s="93"/>
      <c r="L58" s="96" t="s">
        <v>21</v>
      </c>
      <c r="M58" s="92"/>
      <c r="N58" s="92"/>
      <c r="O58" s="92"/>
      <c r="P58" s="93"/>
      <c r="Q58" s="131">
        <v>115.36</v>
      </c>
      <c r="R58" s="132"/>
      <c r="S58" s="132"/>
      <c r="T58" s="133"/>
      <c r="U58" s="128">
        <v>37201</v>
      </c>
      <c r="V58" s="129"/>
      <c r="W58" s="129"/>
      <c r="X58" s="129"/>
      <c r="Y58" s="129"/>
      <c r="Z58" s="130"/>
    </row>
    <row r="59" spans="1:26" ht="30" customHeight="1" x14ac:dyDescent="0.15">
      <c r="A59" s="96" t="s">
        <v>71</v>
      </c>
      <c r="B59" s="92"/>
      <c r="C59" s="92"/>
      <c r="D59" s="92"/>
      <c r="E59" s="92"/>
      <c r="F59" s="93"/>
      <c r="G59" s="96" t="s">
        <v>183</v>
      </c>
      <c r="H59" s="92"/>
      <c r="I59" s="92"/>
      <c r="J59" s="92"/>
      <c r="K59" s="93"/>
      <c r="L59" s="96" t="s">
        <v>21</v>
      </c>
      <c r="M59" s="92"/>
      <c r="N59" s="92"/>
      <c r="O59" s="92"/>
      <c r="P59" s="93"/>
      <c r="Q59" s="131">
        <v>670.71</v>
      </c>
      <c r="R59" s="132"/>
      <c r="S59" s="132"/>
      <c r="T59" s="133"/>
      <c r="U59" s="128">
        <v>40977</v>
      </c>
      <c r="V59" s="129"/>
      <c r="W59" s="129"/>
      <c r="X59" s="129"/>
      <c r="Y59" s="129"/>
      <c r="Z59" s="130"/>
    </row>
    <row r="60" spans="1:26" ht="30" customHeight="1" x14ac:dyDescent="0.15">
      <c r="A60" s="96" t="s">
        <v>470</v>
      </c>
      <c r="B60" s="92"/>
      <c r="C60" s="92"/>
      <c r="D60" s="92"/>
      <c r="E60" s="92"/>
      <c r="F60" s="93"/>
      <c r="G60" s="96" t="s">
        <v>446</v>
      </c>
      <c r="H60" s="92"/>
      <c r="I60" s="92"/>
      <c r="J60" s="92"/>
      <c r="K60" s="93"/>
      <c r="L60" s="96" t="s">
        <v>21</v>
      </c>
      <c r="M60" s="92"/>
      <c r="N60" s="92"/>
      <c r="O60" s="92"/>
      <c r="P60" s="93"/>
      <c r="Q60" s="131">
        <v>285.3</v>
      </c>
      <c r="R60" s="132"/>
      <c r="S60" s="132"/>
      <c r="T60" s="133"/>
      <c r="U60" s="128">
        <v>41701</v>
      </c>
      <c r="V60" s="129"/>
      <c r="W60" s="129"/>
      <c r="X60" s="129"/>
      <c r="Y60" s="129"/>
      <c r="Z60" s="130"/>
    </row>
    <row r="61" spans="1:26" ht="30" customHeight="1" x14ac:dyDescent="0.15">
      <c r="A61" s="96" t="s">
        <v>471</v>
      </c>
      <c r="B61" s="92"/>
      <c r="C61" s="92"/>
      <c r="D61" s="92"/>
      <c r="E61" s="92"/>
      <c r="F61" s="93"/>
      <c r="G61" s="96" t="s">
        <v>475</v>
      </c>
      <c r="H61" s="92"/>
      <c r="I61" s="92"/>
      <c r="J61" s="92"/>
      <c r="K61" s="93"/>
      <c r="L61" s="96" t="s">
        <v>21</v>
      </c>
      <c r="M61" s="92"/>
      <c r="N61" s="92"/>
      <c r="O61" s="92"/>
      <c r="P61" s="93"/>
      <c r="Q61" s="131">
        <v>32.5</v>
      </c>
      <c r="R61" s="132"/>
      <c r="S61" s="132"/>
      <c r="T61" s="133"/>
      <c r="U61" s="128">
        <v>41701</v>
      </c>
      <c r="V61" s="129"/>
      <c r="W61" s="129"/>
      <c r="X61" s="129"/>
      <c r="Y61" s="129"/>
      <c r="Z61" s="130"/>
    </row>
    <row r="62" spans="1:26" ht="30" customHeight="1" x14ac:dyDescent="0.15">
      <c r="A62" s="96" t="s">
        <v>411</v>
      </c>
      <c r="B62" s="92"/>
      <c r="C62" s="92"/>
      <c r="D62" s="92"/>
      <c r="E62" s="92"/>
      <c r="F62" s="93"/>
      <c r="G62" s="96" t="s">
        <v>476</v>
      </c>
      <c r="H62" s="92"/>
      <c r="I62" s="92"/>
      <c r="J62" s="92"/>
      <c r="K62" s="93"/>
      <c r="L62" s="96" t="s">
        <v>21</v>
      </c>
      <c r="M62" s="92"/>
      <c r="N62" s="92"/>
      <c r="O62" s="92"/>
      <c r="P62" s="93"/>
      <c r="Q62" s="131">
        <v>171.04</v>
      </c>
      <c r="R62" s="132"/>
      <c r="S62" s="132"/>
      <c r="T62" s="133"/>
      <c r="U62" s="128">
        <v>40949</v>
      </c>
      <c r="V62" s="129"/>
      <c r="W62" s="129"/>
      <c r="X62" s="129"/>
      <c r="Y62" s="129"/>
      <c r="Z62" s="130"/>
    </row>
    <row r="63" spans="1:26" ht="30" customHeight="1" x14ac:dyDescent="0.15">
      <c r="A63" s="96" t="s">
        <v>335</v>
      </c>
      <c r="B63" s="92"/>
      <c r="C63" s="92"/>
      <c r="D63" s="92"/>
      <c r="E63" s="92"/>
      <c r="F63" s="93"/>
      <c r="G63" s="146" t="s">
        <v>526</v>
      </c>
      <c r="H63" s="92"/>
      <c r="I63" s="92"/>
      <c r="J63" s="92"/>
      <c r="K63" s="93"/>
      <c r="L63" s="96" t="s">
        <v>21</v>
      </c>
      <c r="M63" s="92"/>
      <c r="N63" s="92"/>
      <c r="O63" s="92"/>
      <c r="P63" s="93"/>
      <c r="Q63" s="131">
        <v>153.43</v>
      </c>
      <c r="R63" s="132"/>
      <c r="S63" s="132"/>
      <c r="T63" s="133"/>
      <c r="U63" s="128">
        <v>39895</v>
      </c>
      <c r="V63" s="129"/>
      <c r="W63" s="129"/>
      <c r="X63" s="129"/>
      <c r="Y63" s="129"/>
      <c r="Z63" s="130"/>
    </row>
  </sheetData>
  <mergeCells count="206">
    <mergeCell ref="A12:B15"/>
    <mergeCell ref="C16:F19"/>
    <mergeCell ref="P2:Z8"/>
    <mergeCell ref="A16:B24"/>
    <mergeCell ref="A35:D35"/>
    <mergeCell ref="E35:V35"/>
    <mergeCell ref="W35:Z35"/>
    <mergeCell ref="A36:D36"/>
    <mergeCell ref="A37:D37"/>
    <mergeCell ref="E36:V36"/>
    <mergeCell ref="E37:V37"/>
    <mergeCell ref="W36:Z36"/>
    <mergeCell ref="W37:Z37"/>
    <mergeCell ref="A33:D33"/>
    <mergeCell ref="E33:V33"/>
    <mergeCell ref="W33:Z33"/>
    <mergeCell ref="A34:D34"/>
    <mergeCell ref="E34:V34"/>
    <mergeCell ref="W34:Z34"/>
    <mergeCell ref="C24:J24"/>
    <mergeCell ref="K24:N24"/>
    <mergeCell ref="O24:R24"/>
    <mergeCell ref="S24:V24"/>
    <mergeCell ref="W24:Z24"/>
    <mergeCell ref="A62:F62"/>
    <mergeCell ref="G62:K62"/>
    <mergeCell ref="L62:P62"/>
    <mergeCell ref="Q62:T62"/>
    <mergeCell ref="U62:Z62"/>
    <mergeCell ref="A63:F63"/>
    <mergeCell ref="G63:K63"/>
    <mergeCell ref="L63:P63"/>
    <mergeCell ref="Q63:T63"/>
    <mergeCell ref="U63:Z63"/>
    <mergeCell ref="A60:F60"/>
    <mergeCell ref="G60:K60"/>
    <mergeCell ref="L60:P60"/>
    <mergeCell ref="Q60:T60"/>
    <mergeCell ref="U60:Z60"/>
    <mergeCell ref="A61:F61"/>
    <mergeCell ref="G61:K61"/>
    <mergeCell ref="L61:P61"/>
    <mergeCell ref="Q61:T61"/>
    <mergeCell ref="U61:Z61"/>
    <mergeCell ref="A58:F58"/>
    <mergeCell ref="G58:K58"/>
    <mergeCell ref="L58:P58"/>
    <mergeCell ref="Q58:T58"/>
    <mergeCell ref="U58:Z58"/>
    <mergeCell ref="A59:F59"/>
    <mergeCell ref="G59:K59"/>
    <mergeCell ref="L59:P59"/>
    <mergeCell ref="Q59:T59"/>
    <mergeCell ref="U59:Z59"/>
    <mergeCell ref="A56:F56"/>
    <mergeCell ref="G56:K56"/>
    <mergeCell ref="L56:P56"/>
    <mergeCell ref="Q56:T56"/>
    <mergeCell ref="U56:Z56"/>
    <mergeCell ref="A57:F57"/>
    <mergeCell ref="G57:K57"/>
    <mergeCell ref="L57:P57"/>
    <mergeCell ref="Q57:T57"/>
    <mergeCell ref="U57:Z57"/>
    <mergeCell ref="A54:F54"/>
    <mergeCell ref="G54:K54"/>
    <mergeCell ref="L54:P54"/>
    <mergeCell ref="Q54:T54"/>
    <mergeCell ref="U54:Z54"/>
    <mergeCell ref="A55:F55"/>
    <mergeCell ref="G55:K55"/>
    <mergeCell ref="L55:P55"/>
    <mergeCell ref="Q55:T55"/>
    <mergeCell ref="U55:Z55"/>
    <mergeCell ref="A52:F52"/>
    <mergeCell ref="G52:K52"/>
    <mergeCell ref="L52:P52"/>
    <mergeCell ref="Q52:T52"/>
    <mergeCell ref="U52:Z52"/>
    <mergeCell ref="A53:F53"/>
    <mergeCell ref="G53:K53"/>
    <mergeCell ref="L53:P53"/>
    <mergeCell ref="Q53:T53"/>
    <mergeCell ref="U53:Z53"/>
    <mergeCell ref="A50:F50"/>
    <mergeCell ref="G50:K50"/>
    <mergeCell ref="L50:P50"/>
    <mergeCell ref="Q50:T50"/>
    <mergeCell ref="U50:Z50"/>
    <mergeCell ref="A51:F51"/>
    <mergeCell ref="G51:K51"/>
    <mergeCell ref="L51:P51"/>
    <mergeCell ref="Q51:T51"/>
    <mergeCell ref="U51:Z51"/>
    <mergeCell ref="A43:D43"/>
    <mergeCell ref="E43:Z43"/>
    <mergeCell ref="A44:D44"/>
    <mergeCell ref="E44:Z44"/>
    <mergeCell ref="A45:D45"/>
    <mergeCell ref="E45:Z45"/>
    <mergeCell ref="A46:D46"/>
    <mergeCell ref="E46:Z46"/>
    <mergeCell ref="A47:D47"/>
    <mergeCell ref="E47:Z47"/>
    <mergeCell ref="A41:D41"/>
    <mergeCell ref="E41:Z41"/>
    <mergeCell ref="A42:D42"/>
    <mergeCell ref="E42:Z42"/>
    <mergeCell ref="A38:D38"/>
    <mergeCell ref="E38:V38"/>
    <mergeCell ref="W38:Z38"/>
    <mergeCell ref="A28:J28"/>
    <mergeCell ref="K28:N28"/>
    <mergeCell ref="O28:R28"/>
    <mergeCell ref="S28:V28"/>
    <mergeCell ref="W28:Z28"/>
    <mergeCell ref="A31:D31"/>
    <mergeCell ref="E31:V31"/>
    <mergeCell ref="W31:Z31"/>
    <mergeCell ref="A32:D32"/>
    <mergeCell ref="E32:V32"/>
    <mergeCell ref="W32:Z32"/>
    <mergeCell ref="A27:J27"/>
    <mergeCell ref="K27:N27"/>
    <mergeCell ref="O27:R27"/>
    <mergeCell ref="S27:V27"/>
    <mergeCell ref="W27:Z27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G18:J18"/>
    <mergeCell ref="K18:N18"/>
    <mergeCell ref="O18:R18"/>
    <mergeCell ref="S18:V18"/>
    <mergeCell ref="W18:Z18"/>
    <mergeCell ref="G19:J19"/>
    <mergeCell ref="K19:N19"/>
    <mergeCell ref="O19:R19"/>
    <mergeCell ref="S19:V19"/>
    <mergeCell ref="W19:Z19"/>
    <mergeCell ref="G16:J16"/>
    <mergeCell ref="K16:N16"/>
    <mergeCell ref="O16:R16"/>
    <mergeCell ref="S16:V16"/>
    <mergeCell ref="W16:Z16"/>
    <mergeCell ref="G17:J17"/>
    <mergeCell ref="K17:N17"/>
    <mergeCell ref="O17:R17"/>
    <mergeCell ref="S17:V17"/>
    <mergeCell ref="W17:Z17"/>
    <mergeCell ref="C14:J14"/>
    <mergeCell ref="K14:N14"/>
    <mergeCell ref="O14:R14"/>
    <mergeCell ref="S14:V14"/>
    <mergeCell ref="W14:Z14"/>
    <mergeCell ref="C15:J15"/>
    <mergeCell ref="K15:N15"/>
    <mergeCell ref="O15:R15"/>
    <mergeCell ref="S15:V15"/>
    <mergeCell ref="W15:Z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A7:D7"/>
    <mergeCell ref="E7:N7"/>
    <mergeCell ref="A8:D8"/>
    <mergeCell ref="E8:N8"/>
    <mergeCell ref="A11:J11"/>
    <mergeCell ref="K11:N11"/>
    <mergeCell ref="O11:R11"/>
    <mergeCell ref="S11:V11"/>
    <mergeCell ref="W11:Z11"/>
    <mergeCell ref="A2:D2"/>
    <mergeCell ref="F2:N2"/>
    <mergeCell ref="A3:D3"/>
    <mergeCell ref="E3:N3"/>
    <mergeCell ref="A4:D4"/>
    <mergeCell ref="E4:N4"/>
    <mergeCell ref="A5:D5"/>
    <mergeCell ref="E5:N5"/>
    <mergeCell ref="A6:D6"/>
    <mergeCell ref="E6:N6"/>
  </mergeCells>
  <phoneticPr fontId="6"/>
  <pageMargins left="0.70866141732283472" right="0.70866141732283472" top="0.74803149606299213" bottom="0.35433070866141736" header="0.31496062992125984" footer="0.31496062992125984"/>
  <pageSetup paperSize="9" fitToHeight="0" orientation="portrait" r:id="rId1"/>
  <headerFooter>
    <oddHeader>&amp;C&amp;"ＭＳ ゴシック,太字"&amp;14由仁町公共施設カルテ</oddHeader>
  </headerFooter>
  <rowBreaks count="1" manualBreakCount="1">
    <brk id="39" max="16383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Z43"/>
  <sheetViews>
    <sheetView workbookViewId="0">
      <selection activeCell="AC17" sqref="AC17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67</v>
      </c>
      <c r="B1" s="3"/>
      <c r="C1" s="3"/>
      <c r="O1" s="7"/>
    </row>
    <row r="2" spans="1:26" ht="18.95" customHeight="1" x14ac:dyDescent="0.15">
      <c r="A2" s="64" t="s">
        <v>0</v>
      </c>
      <c r="B2" s="65"/>
      <c r="C2" s="65"/>
      <c r="D2" s="66"/>
      <c r="E2" s="4" t="s">
        <v>722</v>
      </c>
      <c r="F2" s="91" t="str">
        <f>別紙!B39</f>
        <v>由仁浄化センター</v>
      </c>
      <c r="G2" s="92"/>
      <c r="H2" s="92"/>
      <c r="I2" s="92"/>
      <c r="J2" s="92"/>
      <c r="K2" s="92"/>
      <c r="L2" s="92"/>
      <c r="M2" s="92"/>
      <c r="N2" s="93"/>
      <c r="O2" s="7"/>
      <c r="P2" s="95" t="s">
        <v>16</v>
      </c>
      <c r="Q2" s="95"/>
      <c r="R2" s="95"/>
      <c r="S2" s="95"/>
      <c r="T2" s="95"/>
      <c r="U2" s="95"/>
      <c r="V2" s="95"/>
      <c r="W2" s="95"/>
      <c r="X2" s="95"/>
      <c r="Y2" s="95"/>
      <c r="Z2" s="95"/>
    </row>
    <row r="3" spans="1:26" ht="18.95" customHeight="1" x14ac:dyDescent="0.15">
      <c r="A3" s="64" t="s">
        <v>65</v>
      </c>
      <c r="B3" s="65"/>
      <c r="C3" s="65"/>
      <c r="D3" s="66"/>
      <c r="E3" s="96" t="str">
        <f>別紙!C39</f>
        <v>山形545番地の2</v>
      </c>
      <c r="F3" s="92"/>
      <c r="G3" s="92"/>
      <c r="H3" s="92"/>
      <c r="I3" s="92"/>
      <c r="J3" s="92"/>
      <c r="K3" s="92"/>
      <c r="L3" s="92"/>
      <c r="M3" s="92"/>
      <c r="N3" s="93"/>
      <c r="O3" s="7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</row>
    <row r="4" spans="1:26" ht="18.95" customHeight="1" x14ac:dyDescent="0.15">
      <c r="A4" s="80" t="s">
        <v>129</v>
      </c>
      <c r="B4" s="80"/>
      <c r="C4" s="80"/>
      <c r="D4" s="80"/>
      <c r="E4" s="96" t="str">
        <f>別紙!D39</f>
        <v>鉄筋コンクリート</v>
      </c>
      <c r="F4" s="92"/>
      <c r="G4" s="92"/>
      <c r="H4" s="92"/>
      <c r="I4" s="92"/>
      <c r="J4" s="92"/>
      <c r="K4" s="92"/>
      <c r="L4" s="92"/>
      <c r="M4" s="92"/>
      <c r="N4" s="93"/>
      <c r="O4" s="7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</row>
    <row r="5" spans="1:26" ht="18.95" customHeight="1" x14ac:dyDescent="0.15">
      <c r="A5" s="80" t="s">
        <v>43</v>
      </c>
      <c r="B5" s="80"/>
      <c r="C5" s="80"/>
      <c r="D5" s="80"/>
      <c r="E5" s="97">
        <f>別紙!E39</f>
        <v>1114.8399999999999</v>
      </c>
      <c r="F5" s="98"/>
      <c r="G5" s="98"/>
      <c r="H5" s="98"/>
      <c r="I5" s="98"/>
      <c r="J5" s="98"/>
      <c r="K5" s="98"/>
      <c r="L5" s="98"/>
      <c r="M5" s="98"/>
      <c r="N5" s="99"/>
      <c r="O5" s="7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</row>
    <row r="6" spans="1:26" ht="18.95" customHeight="1" x14ac:dyDescent="0.15">
      <c r="A6" s="80" t="s">
        <v>13</v>
      </c>
      <c r="B6" s="80"/>
      <c r="C6" s="80"/>
      <c r="D6" s="80"/>
      <c r="E6" s="100">
        <f>別紙!F39</f>
        <v>34758</v>
      </c>
      <c r="F6" s="101"/>
      <c r="G6" s="101"/>
      <c r="H6" s="101"/>
      <c r="I6" s="101"/>
      <c r="J6" s="101"/>
      <c r="K6" s="101"/>
      <c r="L6" s="101"/>
      <c r="M6" s="101"/>
      <c r="N6" s="102"/>
      <c r="O6" s="7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</row>
    <row r="7" spans="1:26" ht="18.95" customHeight="1" x14ac:dyDescent="0.15">
      <c r="A7" s="80" t="s">
        <v>4</v>
      </c>
      <c r="B7" s="80"/>
      <c r="C7" s="80"/>
      <c r="D7" s="80"/>
      <c r="E7" s="96" t="str">
        <f>別紙!G39</f>
        <v>建設水道課</v>
      </c>
      <c r="F7" s="92"/>
      <c r="G7" s="92"/>
      <c r="H7" s="92"/>
      <c r="I7" s="92"/>
      <c r="J7" s="92"/>
      <c r="K7" s="92"/>
      <c r="L7" s="92"/>
      <c r="M7" s="92"/>
      <c r="N7" s="93"/>
      <c r="O7" s="7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</row>
    <row r="8" spans="1:26" ht="18.95" customHeight="1" x14ac:dyDescent="0.15">
      <c r="A8" s="64" t="s">
        <v>8</v>
      </c>
      <c r="B8" s="65"/>
      <c r="C8" s="65"/>
      <c r="D8" s="66"/>
      <c r="E8" s="96" t="str">
        <f>別紙!H39</f>
        <v>直営</v>
      </c>
      <c r="F8" s="92"/>
      <c r="G8" s="92"/>
      <c r="H8" s="92"/>
      <c r="I8" s="92"/>
      <c r="J8" s="92"/>
      <c r="K8" s="92"/>
      <c r="L8" s="92"/>
      <c r="M8" s="92"/>
      <c r="N8" s="93"/>
      <c r="O8" s="7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</row>
    <row r="9" spans="1:26" ht="18.95" customHeight="1" x14ac:dyDescent="0.15"/>
    <row r="10" spans="1:26" ht="18.95" customHeight="1" x14ac:dyDescent="0.15">
      <c r="A10" s="2" t="s">
        <v>70</v>
      </c>
      <c r="D10" s="3"/>
      <c r="E10" s="3"/>
      <c r="F10" s="3"/>
      <c r="G10" s="3"/>
      <c r="K10" s="3"/>
      <c r="O10" s="3"/>
      <c r="S10" s="3"/>
      <c r="W10" s="3"/>
      <c r="Z10" s="8" t="s">
        <v>57</v>
      </c>
    </row>
    <row r="11" spans="1:26" ht="18.95" customHeight="1" x14ac:dyDescent="0.15">
      <c r="A11" s="80"/>
      <c r="B11" s="80"/>
      <c r="C11" s="80"/>
      <c r="D11" s="80"/>
      <c r="E11" s="80"/>
      <c r="F11" s="80"/>
      <c r="G11" s="80"/>
      <c r="H11" s="80"/>
      <c r="I11" s="80"/>
      <c r="J11" s="80"/>
      <c r="K11" s="80" t="s">
        <v>5</v>
      </c>
      <c r="L11" s="80"/>
      <c r="M11" s="80"/>
      <c r="N11" s="80"/>
      <c r="O11" s="80" t="s">
        <v>15</v>
      </c>
      <c r="P11" s="80"/>
      <c r="Q11" s="80"/>
      <c r="R11" s="80"/>
      <c r="S11" s="80" t="s">
        <v>365</v>
      </c>
      <c r="T11" s="80"/>
      <c r="U11" s="80"/>
      <c r="V11" s="80"/>
      <c r="W11" s="80" t="s">
        <v>500</v>
      </c>
      <c r="X11" s="80"/>
      <c r="Y11" s="80"/>
      <c r="Z11" s="80"/>
    </row>
    <row r="12" spans="1:26" ht="18.95" customHeight="1" x14ac:dyDescent="0.15">
      <c r="A12" s="94" t="s">
        <v>10</v>
      </c>
      <c r="B12" s="94"/>
      <c r="C12" s="94" t="s">
        <v>18</v>
      </c>
      <c r="D12" s="94"/>
      <c r="E12" s="94"/>
      <c r="F12" s="94"/>
      <c r="G12" s="94"/>
      <c r="H12" s="94"/>
      <c r="I12" s="94"/>
      <c r="J12" s="94"/>
      <c r="K12" s="70">
        <v>0</v>
      </c>
      <c r="L12" s="70"/>
      <c r="M12" s="70"/>
      <c r="N12" s="70"/>
      <c r="O12" s="70">
        <v>0</v>
      </c>
      <c r="P12" s="70"/>
      <c r="Q12" s="70"/>
      <c r="R12" s="70"/>
      <c r="S12" s="70">
        <v>0</v>
      </c>
      <c r="T12" s="70"/>
      <c r="U12" s="70"/>
      <c r="V12" s="70"/>
      <c r="W12" s="70">
        <f t="shared" ref="W12:W24" si="0">(K12+O12+S12)/3</f>
        <v>0</v>
      </c>
      <c r="X12" s="70"/>
      <c r="Y12" s="70"/>
      <c r="Z12" s="70"/>
    </row>
    <row r="13" spans="1:26" ht="18.95" customHeight="1" x14ac:dyDescent="0.15">
      <c r="A13" s="79"/>
      <c r="B13" s="79"/>
      <c r="C13" s="79" t="s">
        <v>20</v>
      </c>
      <c r="D13" s="79"/>
      <c r="E13" s="79"/>
      <c r="F13" s="79"/>
      <c r="G13" s="79"/>
      <c r="H13" s="79"/>
      <c r="I13" s="79"/>
      <c r="J13" s="79"/>
      <c r="K13" s="70">
        <v>0</v>
      </c>
      <c r="L13" s="70"/>
      <c r="M13" s="70"/>
      <c r="N13" s="70"/>
      <c r="O13" s="70">
        <v>0</v>
      </c>
      <c r="P13" s="70"/>
      <c r="Q13" s="70"/>
      <c r="R13" s="70"/>
      <c r="S13" s="70">
        <v>0</v>
      </c>
      <c r="T13" s="70"/>
      <c r="U13" s="70"/>
      <c r="V13" s="70"/>
      <c r="W13" s="70">
        <f t="shared" si="0"/>
        <v>0</v>
      </c>
      <c r="X13" s="70"/>
      <c r="Y13" s="70"/>
      <c r="Z13" s="70"/>
    </row>
    <row r="14" spans="1:26" ht="18.95" customHeight="1" x14ac:dyDescent="0.15">
      <c r="A14" s="79"/>
      <c r="B14" s="79"/>
      <c r="C14" s="79" t="s">
        <v>6</v>
      </c>
      <c r="D14" s="79"/>
      <c r="E14" s="79"/>
      <c r="F14" s="79"/>
      <c r="G14" s="79"/>
      <c r="H14" s="79"/>
      <c r="I14" s="79"/>
      <c r="J14" s="79"/>
      <c r="K14" s="70">
        <v>0</v>
      </c>
      <c r="L14" s="70"/>
      <c r="M14" s="70"/>
      <c r="N14" s="70"/>
      <c r="O14" s="70">
        <v>0</v>
      </c>
      <c r="P14" s="70"/>
      <c r="Q14" s="70"/>
      <c r="R14" s="70"/>
      <c r="S14" s="70">
        <v>0</v>
      </c>
      <c r="T14" s="70"/>
      <c r="U14" s="70"/>
      <c r="V14" s="70"/>
      <c r="W14" s="70">
        <f t="shared" si="0"/>
        <v>0</v>
      </c>
      <c r="X14" s="70"/>
      <c r="Y14" s="70"/>
      <c r="Z14" s="70"/>
    </row>
    <row r="15" spans="1:26" ht="18.95" customHeight="1" x14ac:dyDescent="0.15">
      <c r="A15" s="79"/>
      <c r="B15" s="79"/>
      <c r="C15" s="79" t="s">
        <v>25</v>
      </c>
      <c r="D15" s="79"/>
      <c r="E15" s="79"/>
      <c r="F15" s="79"/>
      <c r="G15" s="79"/>
      <c r="H15" s="79"/>
      <c r="I15" s="79"/>
      <c r="J15" s="79"/>
      <c r="K15" s="70">
        <f>SUM(K12:N14)</f>
        <v>0</v>
      </c>
      <c r="L15" s="70"/>
      <c r="M15" s="70"/>
      <c r="N15" s="70"/>
      <c r="O15" s="70">
        <f>SUM(O12:R14)</f>
        <v>0</v>
      </c>
      <c r="P15" s="70"/>
      <c r="Q15" s="70"/>
      <c r="R15" s="70"/>
      <c r="S15" s="70">
        <f>SUM(S12:V14)</f>
        <v>0</v>
      </c>
      <c r="T15" s="70"/>
      <c r="U15" s="70"/>
      <c r="V15" s="70"/>
      <c r="W15" s="70">
        <f t="shared" si="0"/>
        <v>0</v>
      </c>
      <c r="X15" s="70"/>
      <c r="Y15" s="70"/>
      <c r="Z15" s="70"/>
    </row>
    <row r="16" spans="1:26" ht="18.95" customHeight="1" x14ac:dyDescent="0.15">
      <c r="A16" s="79" t="s">
        <v>1</v>
      </c>
      <c r="B16" s="79"/>
      <c r="C16" s="85" t="s">
        <v>29</v>
      </c>
      <c r="D16" s="86"/>
      <c r="E16" s="86"/>
      <c r="F16" s="87"/>
      <c r="G16" s="82" t="s">
        <v>30</v>
      </c>
      <c r="H16" s="83"/>
      <c r="I16" s="83"/>
      <c r="J16" s="84"/>
      <c r="K16" s="74">
        <v>8419.8410406000021</v>
      </c>
      <c r="L16" s="75"/>
      <c r="M16" s="75"/>
      <c r="N16" s="76"/>
      <c r="O16" s="74">
        <v>10950.389940600002</v>
      </c>
      <c r="P16" s="75"/>
      <c r="Q16" s="75"/>
      <c r="R16" s="76"/>
      <c r="S16" s="74">
        <v>10560</v>
      </c>
      <c r="T16" s="75"/>
      <c r="U16" s="75"/>
      <c r="V16" s="76"/>
      <c r="W16" s="70">
        <f t="shared" si="0"/>
        <v>9976.7436604000013</v>
      </c>
      <c r="X16" s="70"/>
      <c r="Y16" s="70"/>
      <c r="Z16" s="70"/>
    </row>
    <row r="17" spans="1:26" ht="18.95" customHeight="1" x14ac:dyDescent="0.15">
      <c r="A17" s="79"/>
      <c r="B17" s="79"/>
      <c r="C17" s="88"/>
      <c r="D17" s="89"/>
      <c r="E17" s="89"/>
      <c r="F17" s="90"/>
      <c r="G17" s="82" t="s">
        <v>34</v>
      </c>
      <c r="H17" s="83"/>
      <c r="I17" s="83"/>
      <c r="J17" s="84"/>
      <c r="K17" s="74">
        <v>0</v>
      </c>
      <c r="L17" s="75"/>
      <c r="M17" s="75"/>
      <c r="N17" s="76"/>
      <c r="O17" s="74">
        <v>0</v>
      </c>
      <c r="P17" s="75"/>
      <c r="Q17" s="75"/>
      <c r="R17" s="76"/>
      <c r="S17" s="74">
        <v>0</v>
      </c>
      <c r="T17" s="75"/>
      <c r="U17" s="75"/>
      <c r="V17" s="76"/>
      <c r="W17" s="70">
        <f t="shared" si="0"/>
        <v>0</v>
      </c>
      <c r="X17" s="70"/>
      <c r="Y17" s="70"/>
      <c r="Z17" s="70"/>
    </row>
    <row r="18" spans="1:26" ht="18.95" customHeight="1" x14ac:dyDescent="0.15">
      <c r="A18" s="79"/>
      <c r="B18" s="79"/>
      <c r="C18" s="88"/>
      <c r="D18" s="89"/>
      <c r="E18" s="89"/>
      <c r="F18" s="90"/>
      <c r="G18" s="82" t="s">
        <v>39</v>
      </c>
      <c r="H18" s="83"/>
      <c r="I18" s="83"/>
      <c r="J18" s="84"/>
      <c r="K18" s="74">
        <v>273.63600000000002</v>
      </c>
      <c r="L18" s="75"/>
      <c r="M18" s="75"/>
      <c r="N18" s="76"/>
      <c r="O18" s="74">
        <v>273.63600000000002</v>
      </c>
      <c r="P18" s="75"/>
      <c r="Q18" s="75"/>
      <c r="R18" s="76"/>
      <c r="S18" s="74">
        <v>274</v>
      </c>
      <c r="T18" s="75"/>
      <c r="U18" s="75"/>
      <c r="V18" s="76"/>
      <c r="W18" s="70">
        <f t="shared" si="0"/>
        <v>273.75733333333335</v>
      </c>
      <c r="X18" s="70"/>
      <c r="Y18" s="70"/>
      <c r="Z18" s="70"/>
    </row>
    <row r="19" spans="1:26" ht="18.95" customHeight="1" x14ac:dyDescent="0.15">
      <c r="A19" s="79"/>
      <c r="B19" s="79"/>
      <c r="C19" s="88"/>
      <c r="D19" s="89"/>
      <c r="E19" s="89"/>
      <c r="F19" s="90"/>
      <c r="G19" s="82" t="s">
        <v>45</v>
      </c>
      <c r="H19" s="83"/>
      <c r="I19" s="83"/>
      <c r="J19" s="84"/>
      <c r="K19" s="74">
        <v>3462.7547583333344</v>
      </c>
      <c r="L19" s="75"/>
      <c r="M19" s="75"/>
      <c r="N19" s="76"/>
      <c r="O19" s="74">
        <v>3769.2337583333342</v>
      </c>
      <c r="P19" s="75"/>
      <c r="Q19" s="75"/>
      <c r="R19" s="76"/>
      <c r="S19" s="74">
        <v>4206</v>
      </c>
      <c r="T19" s="75"/>
      <c r="U19" s="75"/>
      <c r="V19" s="76"/>
      <c r="W19" s="70">
        <f t="shared" si="0"/>
        <v>3812.6628388888894</v>
      </c>
      <c r="X19" s="70"/>
      <c r="Y19" s="70"/>
      <c r="Z19" s="70"/>
    </row>
    <row r="20" spans="1:26" ht="18.95" customHeight="1" x14ac:dyDescent="0.15">
      <c r="A20" s="79"/>
      <c r="B20" s="79"/>
      <c r="C20" s="79" t="s">
        <v>47</v>
      </c>
      <c r="D20" s="79"/>
      <c r="E20" s="79"/>
      <c r="F20" s="79"/>
      <c r="G20" s="79"/>
      <c r="H20" s="79"/>
      <c r="I20" s="79"/>
      <c r="J20" s="79"/>
      <c r="K20" s="74">
        <v>19708.934238181246</v>
      </c>
      <c r="L20" s="75"/>
      <c r="M20" s="75"/>
      <c r="N20" s="76"/>
      <c r="O20" s="74">
        <v>22185.630221267922</v>
      </c>
      <c r="P20" s="75"/>
      <c r="Q20" s="75"/>
      <c r="R20" s="76"/>
      <c r="S20" s="74">
        <v>22186</v>
      </c>
      <c r="T20" s="75"/>
      <c r="U20" s="75"/>
      <c r="V20" s="76"/>
      <c r="W20" s="70">
        <f t="shared" si="0"/>
        <v>21360.188153149724</v>
      </c>
      <c r="X20" s="70"/>
      <c r="Y20" s="70"/>
      <c r="Z20" s="70"/>
    </row>
    <row r="21" spans="1:26" ht="18.95" customHeight="1" x14ac:dyDescent="0.15">
      <c r="A21" s="79"/>
      <c r="B21" s="79"/>
      <c r="C21" s="81" t="s">
        <v>62</v>
      </c>
      <c r="D21" s="81"/>
      <c r="E21" s="81"/>
      <c r="F21" s="81"/>
      <c r="G21" s="81"/>
      <c r="H21" s="81"/>
      <c r="I21" s="81"/>
      <c r="J21" s="81"/>
      <c r="K21" s="74">
        <v>0</v>
      </c>
      <c r="L21" s="75"/>
      <c r="M21" s="75"/>
      <c r="N21" s="76"/>
      <c r="O21" s="74">
        <v>0</v>
      </c>
      <c r="P21" s="75"/>
      <c r="Q21" s="75"/>
      <c r="R21" s="76"/>
      <c r="S21" s="74">
        <v>0</v>
      </c>
      <c r="T21" s="75"/>
      <c r="U21" s="75"/>
      <c r="V21" s="76"/>
      <c r="W21" s="70">
        <f t="shared" si="0"/>
        <v>0</v>
      </c>
      <c r="X21" s="70"/>
      <c r="Y21" s="70"/>
      <c r="Z21" s="70"/>
    </row>
    <row r="22" spans="1:26" ht="18.95" customHeight="1" x14ac:dyDescent="0.15">
      <c r="A22" s="79"/>
      <c r="B22" s="79"/>
      <c r="C22" s="79" t="s">
        <v>50</v>
      </c>
      <c r="D22" s="79"/>
      <c r="E22" s="79"/>
      <c r="F22" s="79"/>
      <c r="G22" s="79"/>
      <c r="H22" s="79"/>
      <c r="I22" s="79"/>
      <c r="J22" s="79"/>
      <c r="K22" s="74">
        <v>18579</v>
      </c>
      <c r="L22" s="75"/>
      <c r="M22" s="75"/>
      <c r="N22" s="76"/>
      <c r="O22" s="74">
        <v>21967</v>
      </c>
      <c r="P22" s="75"/>
      <c r="Q22" s="75"/>
      <c r="R22" s="76"/>
      <c r="S22" s="74">
        <v>8569</v>
      </c>
      <c r="T22" s="75"/>
      <c r="U22" s="75"/>
      <c r="V22" s="76"/>
      <c r="W22" s="70">
        <f t="shared" si="0"/>
        <v>16371.666666666666</v>
      </c>
      <c r="X22" s="70"/>
      <c r="Y22" s="70"/>
      <c r="Z22" s="70"/>
    </row>
    <row r="23" spans="1:26" ht="18.95" customHeight="1" x14ac:dyDescent="0.15">
      <c r="A23" s="79"/>
      <c r="B23" s="79"/>
      <c r="C23" s="79" t="s">
        <v>54</v>
      </c>
      <c r="D23" s="79"/>
      <c r="E23" s="79"/>
      <c r="F23" s="79"/>
      <c r="G23" s="79"/>
      <c r="H23" s="79"/>
      <c r="I23" s="79"/>
      <c r="J23" s="79"/>
      <c r="K23" s="74">
        <v>3394.5519666666669</v>
      </c>
      <c r="L23" s="75"/>
      <c r="M23" s="75"/>
      <c r="N23" s="76"/>
      <c r="O23" s="74">
        <v>3394.5519666666669</v>
      </c>
      <c r="P23" s="75"/>
      <c r="Q23" s="75"/>
      <c r="R23" s="76"/>
      <c r="S23" s="74">
        <v>3395</v>
      </c>
      <c r="T23" s="75"/>
      <c r="U23" s="75"/>
      <c r="V23" s="76"/>
      <c r="W23" s="70">
        <f t="shared" si="0"/>
        <v>3394.7013111111114</v>
      </c>
      <c r="X23" s="70"/>
      <c r="Y23" s="70"/>
      <c r="Z23" s="70"/>
    </row>
    <row r="24" spans="1:26" ht="18.95" customHeight="1" x14ac:dyDescent="0.15">
      <c r="A24" s="79"/>
      <c r="B24" s="79"/>
      <c r="C24" s="79" t="s">
        <v>25</v>
      </c>
      <c r="D24" s="79"/>
      <c r="E24" s="79"/>
      <c r="F24" s="79"/>
      <c r="G24" s="79"/>
      <c r="H24" s="79"/>
      <c r="I24" s="79"/>
      <c r="J24" s="79"/>
      <c r="K24" s="70">
        <f>SUM(K16:N23)</f>
        <v>53838.71800378125</v>
      </c>
      <c r="L24" s="70"/>
      <c r="M24" s="70"/>
      <c r="N24" s="70"/>
      <c r="O24" s="70">
        <f>SUM(O16:R23)</f>
        <v>62540.44188686792</v>
      </c>
      <c r="P24" s="70"/>
      <c r="Q24" s="70"/>
      <c r="R24" s="70"/>
      <c r="S24" s="70">
        <f>SUM(S16:V23)</f>
        <v>49190</v>
      </c>
      <c r="T24" s="70"/>
      <c r="U24" s="70"/>
      <c r="V24" s="70"/>
      <c r="W24" s="70">
        <f t="shared" si="0"/>
        <v>55189.719963549724</v>
      </c>
      <c r="X24" s="70"/>
      <c r="Y24" s="70"/>
      <c r="Z24" s="70"/>
    </row>
    <row r="25" spans="1:26" ht="18.95" customHeight="1" x14ac:dyDescent="0.15"/>
    <row r="26" spans="1:26" ht="18.95" customHeight="1" x14ac:dyDescent="0.15">
      <c r="A26" s="2" t="s">
        <v>72</v>
      </c>
      <c r="D26" s="3"/>
      <c r="E26" s="3"/>
      <c r="F26" s="3"/>
      <c r="G26" s="3"/>
    </row>
    <row r="27" spans="1:26" ht="18.95" customHeight="1" x14ac:dyDescent="0.15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 t="s">
        <v>5</v>
      </c>
      <c r="L27" s="80"/>
      <c r="M27" s="80"/>
      <c r="N27" s="80"/>
      <c r="O27" s="80" t="s">
        <v>15</v>
      </c>
      <c r="P27" s="80"/>
      <c r="Q27" s="80"/>
      <c r="R27" s="80"/>
      <c r="S27" s="80" t="s">
        <v>365</v>
      </c>
      <c r="T27" s="80"/>
      <c r="U27" s="80"/>
      <c r="V27" s="80"/>
      <c r="W27" s="80" t="s">
        <v>500</v>
      </c>
      <c r="X27" s="80"/>
      <c r="Y27" s="80"/>
      <c r="Z27" s="80"/>
    </row>
    <row r="28" spans="1:26" ht="18.95" customHeight="1" x14ac:dyDescent="0.15">
      <c r="A28" s="137"/>
      <c r="B28" s="137"/>
      <c r="C28" s="137"/>
      <c r="D28" s="137"/>
      <c r="E28" s="137"/>
      <c r="F28" s="137"/>
      <c r="G28" s="137"/>
      <c r="H28" s="137"/>
      <c r="I28" s="137"/>
      <c r="J28" s="137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>
        <f>(K28+O28+S28)/3</f>
        <v>0</v>
      </c>
      <c r="X28" s="70"/>
      <c r="Y28" s="70"/>
      <c r="Z28" s="70"/>
    </row>
    <row r="29" spans="1:26" ht="18.95" customHeight="1" x14ac:dyDescent="0.15"/>
    <row r="30" spans="1:26" ht="18.95" customHeight="1" x14ac:dyDescent="0.15">
      <c r="A30" s="2" t="s">
        <v>216</v>
      </c>
    </row>
    <row r="31" spans="1:26" ht="18.95" customHeight="1" x14ac:dyDescent="0.15">
      <c r="A31" s="64" t="s">
        <v>80</v>
      </c>
      <c r="B31" s="65"/>
      <c r="C31" s="65"/>
      <c r="D31" s="66"/>
      <c r="E31" s="64" t="s">
        <v>78</v>
      </c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6"/>
      <c r="W31" s="64" t="s">
        <v>84</v>
      </c>
      <c r="X31" s="65"/>
      <c r="Y31" s="65"/>
      <c r="Z31" s="66"/>
    </row>
    <row r="32" spans="1:26" ht="18.95" customHeight="1" x14ac:dyDescent="0.15">
      <c r="A32" s="60" t="s">
        <v>5</v>
      </c>
      <c r="B32" s="60"/>
      <c r="C32" s="60"/>
      <c r="D32" s="60"/>
      <c r="E32" s="67" t="s">
        <v>422</v>
      </c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9"/>
      <c r="W32" s="70">
        <v>127</v>
      </c>
      <c r="X32" s="70"/>
      <c r="Y32" s="70"/>
      <c r="Z32" s="70"/>
    </row>
    <row r="33" spans="1:26" ht="18.95" customHeight="1" x14ac:dyDescent="0.15">
      <c r="A33" s="60" t="s">
        <v>15</v>
      </c>
      <c r="B33" s="60"/>
      <c r="C33" s="60"/>
      <c r="D33" s="60"/>
      <c r="E33" s="67" t="s">
        <v>361</v>
      </c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9"/>
      <c r="W33" s="70">
        <v>2200</v>
      </c>
      <c r="X33" s="70"/>
      <c r="Y33" s="70"/>
      <c r="Z33" s="70"/>
    </row>
    <row r="34" spans="1:26" ht="18.95" customHeight="1" x14ac:dyDescent="0.15">
      <c r="A34" s="60" t="s">
        <v>527</v>
      </c>
      <c r="B34" s="60"/>
      <c r="C34" s="60"/>
      <c r="D34" s="60"/>
      <c r="E34" s="67" t="s">
        <v>528</v>
      </c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9"/>
      <c r="W34" s="70">
        <v>220</v>
      </c>
      <c r="X34" s="70"/>
      <c r="Y34" s="70"/>
      <c r="Z34" s="70"/>
    </row>
    <row r="35" spans="1:26" ht="18.95" customHeight="1" x14ac:dyDescent="0.15"/>
    <row r="36" spans="1:26" ht="18.95" customHeight="1" x14ac:dyDescent="0.15">
      <c r="A36" s="2" t="s">
        <v>242</v>
      </c>
    </row>
    <row r="37" spans="1:26" ht="18.95" customHeight="1" x14ac:dyDescent="0.15">
      <c r="A37" s="64" t="s">
        <v>80</v>
      </c>
      <c r="B37" s="65"/>
      <c r="C37" s="65"/>
      <c r="D37" s="66"/>
      <c r="E37" s="64" t="s">
        <v>78</v>
      </c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6"/>
    </row>
    <row r="38" spans="1:26" ht="18.95" customHeight="1" x14ac:dyDescent="0.15">
      <c r="A38" s="60" t="s">
        <v>529</v>
      </c>
      <c r="B38" s="60"/>
      <c r="C38" s="60"/>
      <c r="D38" s="60"/>
      <c r="E38" s="67" t="s">
        <v>423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9"/>
    </row>
    <row r="39" spans="1:26" ht="18.95" customHeight="1" x14ac:dyDescent="0.15">
      <c r="A39" s="60" t="s">
        <v>529</v>
      </c>
      <c r="B39" s="60"/>
      <c r="C39" s="60"/>
      <c r="D39" s="60"/>
      <c r="E39" s="67" t="s">
        <v>425</v>
      </c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9"/>
    </row>
    <row r="40" spans="1:26" ht="18.95" customHeight="1" x14ac:dyDescent="0.15">
      <c r="A40" s="60" t="s">
        <v>434</v>
      </c>
      <c r="B40" s="60"/>
      <c r="C40" s="60"/>
      <c r="D40" s="60"/>
      <c r="E40" s="67" t="s">
        <v>531</v>
      </c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9"/>
    </row>
    <row r="41" spans="1:26" ht="18.95" customHeight="1" x14ac:dyDescent="0.15">
      <c r="A41" s="60" t="s">
        <v>434</v>
      </c>
      <c r="B41" s="60"/>
      <c r="C41" s="60"/>
      <c r="D41" s="60"/>
      <c r="E41" s="67" t="s">
        <v>532</v>
      </c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9"/>
    </row>
    <row r="42" spans="1:26" ht="18.95" customHeight="1" x14ac:dyDescent="0.15">
      <c r="A42" s="60" t="s">
        <v>530</v>
      </c>
      <c r="B42" s="60"/>
      <c r="C42" s="60"/>
      <c r="D42" s="60"/>
      <c r="E42" s="67" t="s">
        <v>533</v>
      </c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9"/>
    </row>
    <row r="43" spans="1:26" ht="18.95" customHeight="1" x14ac:dyDescent="0.15">
      <c r="A43" s="60" t="s">
        <v>314</v>
      </c>
      <c r="B43" s="60"/>
      <c r="C43" s="60"/>
      <c r="D43" s="60"/>
      <c r="E43" s="67" t="s">
        <v>534</v>
      </c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9"/>
    </row>
  </sheetData>
  <mergeCells count="124">
    <mergeCell ref="A12:B15"/>
    <mergeCell ref="C16:F19"/>
    <mergeCell ref="P2:Z8"/>
    <mergeCell ref="A16:B24"/>
    <mergeCell ref="A39:D39"/>
    <mergeCell ref="E39:Z39"/>
    <mergeCell ref="A40:D40"/>
    <mergeCell ref="E40:Z40"/>
    <mergeCell ref="A41:D41"/>
    <mergeCell ref="E41:Z41"/>
    <mergeCell ref="A28:J28"/>
    <mergeCell ref="K28:N28"/>
    <mergeCell ref="O28:R28"/>
    <mergeCell ref="S28:V28"/>
    <mergeCell ref="W28:Z28"/>
    <mergeCell ref="A31:D31"/>
    <mergeCell ref="E31:V31"/>
    <mergeCell ref="W31:Z31"/>
    <mergeCell ref="A32:D32"/>
    <mergeCell ref="E32:V32"/>
    <mergeCell ref="W32:Z32"/>
    <mergeCell ref="C24:J24"/>
    <mergeCell ref="K24:N24"/>
    <mergeCell ref="O24:R24"/>
    <mergeCell ref="A42:D42"/>
    <mergeCell ref="E42:Z42"/>
    <mergeCell ref="A43:D43"/>
    <mergeCell ref="E43:Z43"/>
    <mergeCell ref="A33:D33"/>
    <mergeCell ref="E33:V33"/>
    <mergeCell ref="W33:Z33"/>
    <mergeCell ref="A34:D34"/>
    <mergeCell ref="E34:V34"/>
    <mergeCell ref="W34:Z34"/>
    <mergeCell ref="A37:D37"/>
    <mergeCell ref="E37:Z37"/>
    <mergeCell ref="A38:D38"/>
    <mergeCell ref="E38:Z38"/>
    <mergeCell ref="S24:V24"/>
    <mergeCell ref="W24:Z24"/>
    <mergeCell ref="A27:J27"/>
    <mergeCell ref="K27:N27"/>
    <mergeCell ref="O27:R27"/>
    <mergeCell ref="S27:V27"/>
    <mergeCell ref="W27:Z27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G18:J18"/>
    <mergeCell ref="K18:N18"/>
    <mergeCell ref="O18:R18"/>
    <mergeCell ref="S18:V18"/>
    <mergeCell ref="W18:Z18"/>
    <mergeCell ref="G19:J19"/>
    <mergeCell ref="K19:N19"/>
    <mergeCell ref="O19:R19"/>
    <mergeCell ref="S19:V19"/>
    <mergeCell ref="W19:Z19"/>
    <mergeCell ref="G16:J16"/>
    <mergeCell ref="K16:N16"/>
    <mergeCell ref="O16:R16"/>
    <mergeCell ref="S16:V16"/>
    <mergeCell ref="W16:Z16"/>
    <mergeCell ref="G17:J17"/>
    <mergeCell ref="K17:N17"/>
    <mergeCell ref="O17:R17"/>
    <mergeCell ref="S17:V17"/>
    <mergeCell ref="W17:Z17"/>
    <mergeCell ref="C14:J14"/>
    <mergeCell ref="K14:N14"/>
    <mergeCell ref="O14:R14"/>
    <mergeCell ref="S14:V14"/>
    <mergeCell ref="W14:Z14"/>
    <mergeCell ref="C15:J15"/>
    <mergeCell ref="K15:N15"/>
    <mergeCell ref="O15:R15"/>
    <mergeCell ref="S15:V15"/>
    <mergeCell ref="W15:Z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A7:D7"/>
    <mergeCell ref="E7:N7"/>
    <mergeCell ref="A8:D8"/>
    <mergeCell ref="E8:N8"/>
    <mergeCell ref="A11:J11"/>
    <mergeCell ref="K11:N11"/>
    <mergeCell ref="O11:R11"/>
    <mergeCell ref="S11:V11"/>
    <mergeCell ref="W11:Z11"/>
    <mergeCell ref="A2:D2"/>
    <mergeCell ref="F2:N2"/>
    <mergeCell ref="A3:D3"/>
    <mergeCell ref="E3:N3"/>
    <mergeCell ref="A4:D4"/>
    <mergeCell ref="E4:N4"/>
    <mergeCell ref="A5:D5"/>
    <mergeCell ref="E5:N5"/>
    <mergeCell ref="A6:D6"/>
    <mergeCell ref="E6:N6"/>
  </mergeCells>
  <phoneticPr fontId="6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rowBreaks count="1" manualBreakCount="1">
    <brk id="35" max="16383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40"/>
  <sheetViews>
    <sheetView workbookViewId="0">
      <selection activeCell="AC17" sqref="AC17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67</v>
      </c>
      <c r="B1" s="3"/>
      <c r="C1" s="3"/>
      <c r="O1" s="7"/>
    </row>
    <row r="2" spans="1:26" ht="18.95" customHeight="1" x14ac:dyDescent="0.15">
      <c r="A2" s="64" t="s">
        <v>0</v>
      </c>
      <c r="B2" s="65"/>
      <c r="C2" s="65"/>
      <c r="D2" s="66"/>
      <c r="E2" s="4" t="s">
        <v>723</v>
      </c>
      <c r="F2" s="91" t="str">
        <f>別紙!B40</f>
        <v>三川浄化センター</v>
      </c>
      <c r="G2" s="92"/>
      <c r="H2" s="92"/>
      <c r="I2" s="92"/>
      <c r="J2" s="92"/>
      <c r="K2" s="92"/>
      <c r="L2" s="92"/>
      <c r="M2" s="92"/>
      <c r="N2" s="93"/>
      <c r="O2" s="7"/>
      <c r="P2" s="95" t="s">
        <v>16</v>
      </c>
      <c r="Q2" s="95"/>
      <c r="R2" s="95"/>
      <c r="S2" s="95"/>
      <c r="T2" s="95"/>
      <c r="U2" s="95"/>
      <c r="V2" s="95"/>
      <c r="W2" s="95"/>
      <c r="X2" s="95"/>
      <c r="Y2" s="95"/>
      <c r="Z2" s="95"/>
    </row>
    <row r="3" spans="1:26" ht="18.95" customHeight="1" x14ac:dyDescent="0.15">
      <c r="A3" s="64" t="s">
        <v>65</v>
      </c>
      <c r="B3" s="65"/>
      <c r="C3" s="65"/>
      <c r="D3" s="66"/>
      <c r="E3" s="96" t="str">
        <f>別紙!C40</f>
        <v>熊本1101番地の3</v>
      </c>
      <c r="F3" s="92"/>
      <c r="G3" s="92"/>
      <c r="H3" s="92"/>
      <c r="I3" s="92"/>
      <c r="J3" s="92"/>
      <c r="K3" s="92"/>
      <c r="L3" s="92"/>
      <c r="M3" s="92"/>
      <c r="N3" s="93"/>
      <c r="O3" s="7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</row>
    <row r="4" spans="1:26" ht="18.95" customHeight="1" x14ac:dyDescent="0.15">
      <c r="A4" s="80" t="s">
        <v>129</v>
      </c>
      <c r="B4" s="80"/>
      <c r="C4" s="80"/>
      <c r="D4" s="80"/>
      <c r="E4" s="96" t="str">
        <f>別紙!D40</f>
        <v>鉄筋コンクリート</v>
      </c>
      <c r="F4" s="92"/>
      <c r="G4" s="92"/>
      <c r="H4" s="92"/>
      <c r="I4" s="92"/>
      <c r="J4" s="92"/>
      <c r="K4" s="92"/>
      <c r="L4" s="92"/>
      <c r="M4" s="92"/>
      <c r="N4" s="93"/>
      <c r="O4" s="7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</row>
    <row r="5" spans="1:26" ht="18.95" customHeight="1" x14ac:dyDescent="0.15">
      <c r="A5" s="80" t="s">
        <v>43</v>
      </c>
      <c r="B5" s="80"/>
      <c r="C5" s="80"/>
      <c r="D5" s="80"/>
      <c r="E5" s="97">
        <f>別紙!E40</f>
        <v>1019.63</v>
      </c>
      <c r="F5" s="98"/>
      <c r="G5" s="98"/>
      <c r="H5" s="98"/>
      <c r="I5" s="98"/>
      <c r="J5" s="98"/>
      <c r="K5" s="98"/>
      <c r="L5" s="98"/>
      <c r="M5" s="98"/>
      <c r="N5" s="99"/>
      <c r="O5" s="7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</row>
    <row r="6" spans="1:26" ht="18.95" customHeight="1" x14ac:dyDescent="0.15">
      <c r="A6" s="80" t="s">
        <v>13</v>
      </c>
      <c r="B6" s="80"/>
      <c r="C6" s="80"/>
      <c r="D6" s="80"/>
      <c r="E6" s="100">
        <f>別紙!F40</f>
        <v>36038</v>
      </c>
      <c r="F6" s="101"/>
      <c r="G6" s="101"/>
      <c r="H6" s="101"/>
      <c r="I6" s="101"/>
      <c r="J6" s="101"/>
      <c r="K6" s="101"/>
      <c r="L6" s="101"/>
      <c r="M6" s="101"/>
      <c r="N6" s="102"/>
      <c r="O6" s="7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</row>
    <row r="7" spans="1:26" ht="18.95" customHeight="1" x14ac:dyDescent="0.15">
      <c r="A7" s="80" t="s">
        <v>4</v>
      </c>
      <c r="B7" s="80"/>
      <c r="C7" s="80"/>
      <c r="D7" s="80"/>
      <c r="E7" s="96" t="str">
        <f>別紙!G40</f>
        <v>建設水道課</v>
      </c>
      <c r="F7" s="92"/>
      <c r="G7" s="92"/>
      <c r="H7" s="92"/>
      <c r="I7" s="92"/>
      <c r="J7" s="92"/>
      <c r="K7" s="92"/>
      <c r="L7" s="92"/>
      <c r="M7" s="92"/>
      <c r="N7" s="93"/>
      <c r="O7" s="7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</row>
    <row r="8" spans="1:26" ht="18.95" customHeight="1" x14ac:dyDescent="0.15">
      <c r="A8" s="64" t="s">
        <v>8</v>
      </c>
      <c r="B8" s="65"/>
      <c r="C8" s="65"/>
      <c r="D8" s="66"/>
      <c r="E8" s="96" t="str">
        <f>別紙!H40</f>
        <v>直営</v>
      </c>
      <c r="F8" s="92"/>
      <c r="G8" s="92"/>
      <c r="H8" s="92"/>
      <c r="I8" s="92"/>
      <c r="J8" s="92"/>
      <c r="K8" s="92"/>
      <c r="L8" s="92"/>
      <c r="M8" s="92"/>
      <c r="N8" s="93"/>
      <c r="O8" s="7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</row>
    <row r="9" spans="1:26" ht="18.95" customHeight="1" x14ac:dyDescent="0.15"/>
    <row r="10" spans="1:26" ht="18.95" customHeight="1" x14ac:dyDescent="0.15">
      <c r="A10" s="2" t="s">
        <v>70</v>
      </c>
      <c r="D10" s="3"/>
      <c r="E10" s="3"/>
      <c r="F10" s="3"/>
      <c r="G10" s="3"/>
      <c r="K10" s="3"/>
      <c r="O10" s="3"/>
      <c r="S10" s="3"/>
      <c r="W10" s="3"/>
      <c r="Z10" s="8" t="s">
        <v>57</v>
      </c>
    </row>
    <row r="11" spans="1:26" ht="18.95" customHeight="1" x14ac:dyDescent="0.15">
      <c r="A11" s="80"/>
      <c r="B11" s="80"/>
      <c r="C11" s="80"/>
      <c r="D11" s="80"/>
      <c r="E11" s="80"/>
      <c r="F11" s="80"/>
      <c r="G11" s="80"/>
      <c r="H11" s="80"/>
      <c r="I11" s="80"/>
      <c r="J11" s="80"/>
      <c r="K11" s="80" t="s">
        <v>5</v>
      </c>
      <c r="L11" s="80"/>
      <c r="M11" s="80"/>
      <c r="N11" s="80"/>
      <c r="O11" s="80" t="s">
        <v>15</v>
      </c>
      <c r="P11" s="80"/>
      <c r="Q11" s="80"/>
      <c r="R11" s="80"/>
      <c r="S11" s="80" t="s">
        <v>365</v>
      </c>
      <c r="T11" s="80"/>
      <c r="U11" s="80"/>
      <c r="V11" s="80"/>
      <c r="W11" s="80" t="s">
        <v>500</v>
      </c>
      <c r="X11" s="80"/>
      <c r="Y11" s="80"/>
      <c r="Z11" s="80"/>
    </row>
    <row r="12" spans="1:26" ht="18.95" customHeight="1" x14ac:dyDescent="0.15">
      <c r="A12" s="94" t="s">
        <v>10</v>
      </c>
      <c r="B12" s="94"/>
      <c r="C12" s="94" t="s">
        <v>18</v>
      </c>
      <c r="D12" s="94"/>
      <c r="E12" s="94"/>
      <c r="F12" s="94"/>
      <c r="G12" s="94"/>
      <c r="H12" s="94"/>
      <c r="I12" s="94"/>
      <c r="J12" s="94"/>
      <c r="K12" s="70">
        <v>0</v>
      </c>
      <c r="L12" s="70"/>
      <c r="M12" s="70"/>
      <c r="N12" s="70"/>
      <c r="O12" s="70">
        <v>0</v>
      </c>
      <c r="P12" s="70"/>
      <c r="Q12" s="70"/>
      <c r="R12" s="70"/>
      <c r="S12" s="70">
        <v>0</v>
      </c>
      <c r="T12" s="70"/>
      <c r="U12" s="70"/>
      <c r="V12" s="70"/>
      <c r="W12" s="70">
        <f t="shared" ref="W12:W24" si="0">(K12+O12+S12)/3</f>
        <v>0</v>
      </c>
      <c r="X12" s="70"/>
      <c r="Y12" s="70"/>
      <c r="Z12" s="70"/>
    </row>
    <row r="13" spans="1:26" ht="18.95" customHeight="1" x14ac:dyDescent="0.15">
      <c r="A13" s="79"/>
      <c r="B13" s="79"/>
      <c r="C13" s="79" t="s">
        <v>20</v>
      </c>
      <c r="D13" s="79"/>
      <c r="E13" s="79"/>
      <c r="F13" s="79"/>
      <c r="G13" s="79"/>
      <c r="H13" s="79"/>
      <c r="I13" s="79"/>
      <c r="J13" s="79"/>
      <c r="K13" s="70">
        <v>0</v>
      </c>
      <c r="L13" s="70"/>
      <c r="M13" s="70"/>
      <c r="N13" s="70"/>
      <c r="O13" s="70">
        <v>0</v>
      </c>
      <c r="P13" s="70"/>
      <c r="Q13" s="70"/>
      <c r="R13" s="70"/>
      <c r="S13" s="70">
        <v>0</v>
      </c>
      <c r="T13" s="70"/>
      <c r="U13" s="70"/>
      <c r="V13" s="70"/>
      <c r="W13" s="70">
        <f t="shared" si="0"/>
        <v>0</v>
      </c>
      <c r="X13" s="70"/>
      <c r="Y13" s="70"/>
      <c r="Z13" s="70"/>
    </row>
    <row r="14" spans="1:26" ht="18.95" customHeight="1" x14ac:dyDescent="0.15">
      <c r="A14" s="79"/>
      <c r="B14" s="79"/>
      <c r="C14" s="79" t="s">
        <v>6</v>
      </c>
      <c r="D14" s="79"/>
      <c r="E14" s="79"/>
      <c r="F14" s="79"/>
      <c r="G14" s="79"/>
      <c r="H14" s="79"/>
      <c r="I14" s="79"/>
      <c r="J14" s="79"/>
      <c r="K14" s="70">
        <v>0</v>
      </c>
      <c r="L14" s="70"/>
      <c r="M14" s="70"/>
      <c r="N14" s="70"/>
      <c r="O14" s="70">
        <v>0</v>
      </c>
      <c r="P14" s="70"/>
      <c r="Q14" s="70"/>
      <c r="R14" s="70"/>
      <c r="S14" s="70">
        <v>0</v>
      </c>
      <c r="T14" s="70"/>
      <c r="U14" s="70"/>
      <c r="V14" s="70"/>
      <c r="W14" s="70">
        <f t="shared" si="0"/>
        <v>0</v>
      </c>
      <c r="X14" s="70"/>
      <c r="Y14" s="70"/>
      <c r="Z14" s="70"/>
    </row>
    <row r="15" spans="1:26" ht="18.95" customHeight="1" x14ac:dyDescent="0.15">
      <c r="A15" s="79"/>
      <c r="B15" s="79"/>
      <c r="C15" s="79" t="s">
        <v>25</v>
      </c>
      <c r="D15" s="79"/>
      <c r="E15" s="79"/>
      <c r="F15" s="79"/>
      <c r="G15" s="79"/>
      <c r="H15" s="79"/>
      <c r="I15" s="79"/>
      <c r="J15" s="79"/>
      <c r="K15" s="70">
        <f>SUM(K12:N14)</f>
        <v>0</v>
      </c>
      <c r="L15" s="70"/>
      <c r="M15" s="70"/>
      <c r="N15" s="70"/>
      <c r="O15" s="70">
        <f>SUM(O12:R14)</f>
        <v>0</v>
      </c>
      <c r="P15" s="70"/>
      <c r="Q15" s="70"/>
      <c r="R15" s="70"/>
      <c r="S15" s="70">
        <f>SUM(S12:V14)</f>
        <v>0</v>
      </c>
      <c r="T15" s="70"/>
      <c r="U15" s="70"/>
      <c r="V15" s="70"/>
      <c r="W15" s="70">
        <f t="shared" si="0"/>
        <v>0</v>
      </c>
      <c r="X15" s="70"/>
      <c r="Y15" s="70"/>
      <c r="Z15" s="70"/>
    </row>
    <row r="16" spans="1:26" ht="18.95" customHeight="1" x14ac:dyDescent="0.15">
      <c r="A16" s="79" t="s">
        <v>1</v>
      </c>
      <c r="B16" s="79"/>
      <c r="C16" s="85" t="s">
        <v>29</v>
      </c>
      <c r="D16" s="86"/>
      <c r="E16" s="86"/>
      <c r="F16" s="87"/>
      <c r="G16" s="82" t="s">
        <v>30</v>
      </c>
      <c r="H16" s="83"/>
      <c r="I16" s="83"/>
      <c r="J16" s="84"/>
      <c r="K16" s="70">
        <v>2538.210521</v>
      </c>
      <c r="L16" s="70"/>
      <c r="M16" s="70"/>
      <c r="N16" s="70"/>
      <c r="O16" s="70">
        <v>3137.433321</v>
      </c>
      <c r="P16" s="70"/>
      <c r="Q16" s="70"/>
      <c r="R16" s="70"/>
      <c r="S16" s="70">
        <v>3120</v>
      </c>
      <c r="T16" s="70"/>
      <c r="U16" s="70"/>
      <c r="V16" s="70"/>
      <c r="W16" s="70">
        <f t="shared" si="0"/>
        <v>2931.8812806666665</v>
      </c>
      <c r="X16" s="70"/>
      <c r="Y16" s="70"/>
      <c r="Z16" s="70"/>
    </row>
    <row r="17" spans="1:26" ht="18.95" customHeight="1" x14ac:dyDescent="0.15">
      <c r="A17" s="79"/>
      <c r="B17" s="79"/>
      <c r="C17" s="88"/>
      <c r="D17" s="89"/>
      <c r="E17" s="89"/>
      <c r="F17" s="90"/>
      <c r="G17" s="82" t="s">
        <v>34</v>
      </c>
      <c r="H17" s="83"/>
      <c r="I17" s="83"/>
      <c r="J17" s="84"/>
      <c r="K17" s="70">
        <v>0</v>
      </c>
      <c r="L17" s="70"/>
      <c r="M17" s="70"/>
      <c r="N17" s="70"/>
      <c r="O17" s="70">
        <v>0</v>
      </c>
      <c r="P17" s="70"/>
      <c r="Q17" s="70"/>
      <c r="R17" s="70"/>
      <c r="S17" s="70">
        <v>0</v>
      </c>
      <c r="T17" s="70"/>
      <c r="U17" s="70"/>
      <c r="V17" s="70"/>
      <c r="W17" s="70">
        <f t="shared" si="0"/>
        <v>0</v>
      </c>
      <c r="X17" s="70"/>
      <c r="Y17" s="70"/>
      <c r="Z17" s="70"/>
    </row>
    <row r="18" spans="1:26" ht="18.95" customHeight="1" x14ac:dyDescent="0.15">
      <c r="A18" s="79"/>
      <c r="B18" s="79"/>
      <c r="C18" s="88"/>
      <c r="D18" s="89"/>
      <c r="E18" s="89"/>
      <c r="F18" s="90"/>
      <c r="G18" s="82" t="s">
        <v>39</v>
      </c>
      <c r="H18" s="83"/>
      <c r="I18" s="83"/>
      <c r="J18" s="84"/>
      <c r="K18" s="70">
        <v>117.87600000000002</v>
      </c>
      <c r="L18" s="70"/>
      <c r="M18" s="70"/>
      <c r="N18" s="70"/>
      <c r="O18" s="70">
        <v>117.87600000000002</v>
      </c>
      <c r="P18" s="70"/>
      <c r="Q18" s="70"/>
      <c r="R18" s="70"/>
      <c r="S18" s="70">
        <v>118</v>
      </c>
      <c r="T18" s="70"/>
      <c r="U18" s="70"/>
      <c r="V18" s="70"/>
      <c r="W18" s="70">
        <f t="shared" si="0"/>
        <v>117.91733333333336</v>
      </c>
      <c r="X18" s="70"/>
      <c r="Y18" s="70"/>
      <c r="Z18" s="70"/>
    </row>
    <row r="19" spans="1:26" ht="18.95" customHeight="1" x14ac:dyDescent="0.15">
      <c r="A19" s="79"/>
      <c r="B19" s="79"/>
      <c r="C19" s="88"/>
      <c r="D19" s="89"/>
      <c r="E19" s="89"/>
      <c r="F19" s="90"/>
      <c r="G19" s="82" t="s">
        <v>45</v>
      </c>
      <c r="H19" s="83"/>
      <c r="I19" s="83"/>
      <c r="J19" s="84"/>
      <c r="K19" s="70">
        <v>222.42852500000004</v>
      </c>
      <c r="L19" s="70"/>
      <c r="M19" s="70"/>
      <c r="N19" s="70"/>
      <c r="O19" s="70">
        <v>222.42852500000004</v>
      </c>
      <c r="P19" s="70"/>
      <c r="Q19" s="70"/>
      <c r="R19" s="70"/>
      <c r="S19" s="70">
        <v>222</v>
      </c>
      <c r="T19" s="70"/>
      <c r="U19" s="70"/>
      <c r="V19" s="70"/>
      <c r="W19" s="70">
        <f t="shared" si="0"/>
        <v>222.28568333333337</v>
      </c>
      <c r="X19" s="70"/>
      <c r="Y19" s="70"/>
      <c r="Z19" s="70"/>
    </row>
    <row r="20" spans="1:26" ht="18.95" customHeight="1" x14ac:dyDescent="0.15">
      <c r="A20" s="79"/>
      <c r="B20" s="79"/>
      <c r="C20" s="79" t="s">
        <v>47</v>
      </c>
      <c r="D20" s="79"/>
      <c r="E20" s="79"/>
      <c r="F20" s="79"/>
      <c r="G20" s="79"/>
      <c r="H20" s="79"/>
      <c r="I20" s="79"/>
      <c r="J20" s="79"/>
      <c r="K20" s="70">
        <v>9482.9607109948938</v>
      </c>
      <c r="L20" s="70"/>
      <c r="M20" s="70"/>
      <c r="N20" s="70"/>
      <c r="O20" s="70">
        <v>10548.319817005162</v>
      </c>
      <c r="P20" s="70"/>
      <c r="Q20" s="70"/>
      <c r="R20" s="70"/>
      <c r="S20" s="70">
        <v>10548</v>
      </c>
      <c r="T20" s="70"/>
      <c r="U20" s="70"/>
      <c r="V20" s="70"/>
      <c r="W20" s="70">
        <f t="shared" si="0"/>
        <v>10193.093509333352</v>
      </c>
      <c r="X20" s="70"/>
      <c r="Y20" s="70"/>
      <c r="Z20" s="70"/>
    </row>
    <row r="21" spans="1:26" ht="18.95" customHeight="1" x14ac:dyDescent="0.15">
      <c r="A21" s="79"/>
      <c r="B21" s="79"/>
      <c r="C21" s="81" t="s">
        <v>62</v>
      </c>
      <c r="D21" s="81"/>
      <c r="E21" s="81"/>
      <c r="F21" s="81"/>
      <c r="G21" s="81"/>
      <c r="H21" s="81"/>
      <c r="I21" s="81"/>
      <c r="J21" s="81"/>
      <c r="K21" s="70">
        <v>0</v>
      </c>
      <c r="L21" s="70"/>
      <c r="M21" s="70"/>
      <c r="N21" s="70"/>
      <c r="O21" s="70">
        <v>0</v>
      </c>
      <c r="P21" s="70"/>
      <c r="Q21" s="70"/>
      <c r="R21" s="70"/>
      <c r="S21" s="70">
        <v>0</v>
      </c>
      <c r="T21" s="70"/>
      <c r="U21" s="70"/>
      <c r="V21" s="70"/>
      <c r="W21" s="70">
        <f t="shared" si="0"/>
        <v>0</v>
      </c>
      <c r="X21" s="70"/>
      <c r="Y21" s="70"/>
      <c r="Z21" s="70"/>
    </row>
    <row r="22" spans="1:26" ht="18.95" customHeight="1" x14ac:dyDescent="0.15">
      <c r="A22" s="79"/>
      <c r="B22" s="79"/>
      <c r="C22" s="79" t="s">
        <v>50</v>
      </c>
      <c r="D22" s="79"/>
      <c r="E22" s="79"/>
      <c r="F22" s="79"/>
      <c r="G22" s="79"/>
      <c r="H22" s="79"/>
      <c r="I22" s="79"/>
      <c r="J22" s="79"/>
      <c r="K22" s="70">
        <v>0</v>
      </c>
      <c r="L22" s="70"/>
      <c r="M22" s="70"/>
      <c r="N22" s="70"/>
      <c r="O22" s="70">
        <v>2310</v>
      </c>
      <c r="P22" s="70"/>
      <c r="Q22" s="70"/>
      <c r="R22" s="70"/>
      <c r="S22" s="70">
        <v>5500</v>
      </c>
      <c r="T22" s="70"/>
      <c r="U22" s="70"/>
      <c r="V22" s="70"/>
      <c r="W22" s="70">
        <f t="shared" si="0"/>
        <v>2603.3333333333335</v>
      </c>
      <c r="X22" s="70"/>
      <c r="Y22" s="70"/>
      <c r="Z22" s="70"/>
    </row>
    <row r="23" spans="1:26" ht="18.95" customHeight="1" x14ac:dyDescent="0.15">
      <c r="A23" s="79"/>
      <c r="B23" s="79"/>
      <c r="C23" s="79" t="s">
        <v>54</v>
      </c>
      <c r="D23" s="79"/>
      <c r="E23" s="79"/>
      <c r="F23" s="79"/>
      <c r="G23" s="79"/>
      <c r="H23" s="79"/>
      <c r="I23" s="79"/>
      <c r="J23" s="79"/>
      <c r="K23" s="70">
        <v>506.89430000000004</v>
      </c>
      <c r="L23" s="70"/>
      <c r="M23" s="70"/>
      <c r="N23" s="70"/>
      <c r="O23" s="70">
        <v>506.89430000000004</v>
      </c>
      <c r="P23" s="70"/>
      <c r="Q23" s="70"/>
      <c r="R23" s="70"/>
      <c r="S23" s="70">
        <v>507</v>
      </c>
      <c r="T23" s="70"/>
      <c r="U23" s="70"/>
      <c r="V23" s="70"/>
      <c r="W23" s="70">
        <f t="shared" si="0"/>
        <v>506.92953333333338</v>
      </c>
      <c r="X23" s="70"/>
      <c r="Y23" s="70"/>
      <c r="Z23" s="70"/>
    </row>
    <row r="24" spans="1:26" ht="18.95" customHeight="1" x14ac:dyDescent="0.15">
      <c r="A24" s="79"/>
      <c r="B24" s="79"/>
      <c r="C24" s="79" t="s">
        <v>25</v>
      </c>
      <c r="D24" s="79"/>
      <c r="E24" s="79"/>
      <c r="F24" s="79"/>
      <c r="G24" s="79"/>
      <c r="H24" s="79"/>
      <c r="I24" s="79"/>
      <c r="J24" s="79"/>
      <c r="K24" s="70">
        <f>SUM(K16:N23)</f>
        <v>12868.370056994894</v>
      </c>
      <c r="L24" s="70"/>
      <c r="M24" s="70"/>
      <c r="N24" s="70"/>
      <c r="O24" s="70">
        <f>SUM(O16:R23)</f>
        <v>16842.951963005162</v>
      </c>
      <c r="P24" s="70"/>
      <c r="Q24" s="70"/>
      <c r="R24" s="70"/>
      <c r="S24" s="70">
        <f>SUM(S16:V23)</f>
        <v>20015</v>
      </c>
      <c r="T24" s="70"/>
      <c r="U24" s="70"/>
      <c r="V24" s="70"/>
      <c r="W24" s="70">
        <f t="shared" si="0"/>
        <v>16575.440673333353</v>
      </c>
      <c r="X24" s="70"/>
      <c r="Y24" s="70"/>
      <c r="Z24" s="70"/>
    </row>
    <row r="25" spans="1:26" ht="18.95" customHeight="1" x14ac:dyDescent="0.15"/>
    <row r="26" spans="1:26" ht="18.95" customHeight="1" x14ac:dyDescent="0.15">
      <c r="A26" s="2" t="s">
        <v>72</v>
      </c>
      <c r="D26" s="3"/>
      <c r="E26" s="3"/>
      <c r="F26" s="3"/>
      <c r="G26" s="3"/>
    </row>
    <row r="27" spans="1:26" ht="18.95" customHeight="1" x14ac:dyDescent="0.15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64" t="s">
        <v>5</v>
      </c>
      <c r="L27" s="65"/>
      <c r="M27" s="65"/>
      <c r="N27" s="66"/>
      <c r="O27" s="80" t="s">
        <v>15</v>
      </c>
      <c r="P27" s="80"/>
      <c r="Q27" s="80"/>
      <c r="R27" s="80"/>
      <c r="S27" s="80" t="s">
        <v>365</v>
      </c>
      <c r="T27" s="80"/>
      <c r="U27" s="80"/>
      <c r="V27" s="80"/>
      <c r="W27" s="80" t="s">
        <v>500</v>
      </c>
      <c r="X27" s="80"/>
      <c r="Y27" s="80"/>
      <c r="Z27" s="80"/>
    </row>
    <row r="28" spans="1:26" ht="18.95" customHeight="1" x14ac:dyDescent="0.15">
      <c r="A28" s="137"/>
      <c r="B28" s="137"/>
      <c r="C28" s="137"/>
      <c r="D28" s="137"/>
      <c r="E28" s="137"/>
      <c r="F28" s="137"/>
      <c r="G28" s="137"/>
      <c r="H28" s="137"/>
      <c r="I28" s="137"/>
      <c r="J28" s="137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>
        <f>(K28+O28+S28)/3</f>
        <v>0</v>
      </c>
      <c r="X28" s="70"/>
      <c r="Y28" s="70"/>
      <c r="Z28" s="70"/>
    </row>
    <row r="29" spans="1:26" ht="18.95" customHeight="1" x14ac:dyDescent="0.15"/>
    <row r="30" spans="1:26" ht="18.95" customHeight="1" x14ac:dyDescent="0.15">
      <c r="A30" s="2" t="s">
        <v>216</v>
      </c>
    </row>
    <row r="31" spans="1:26" ht="18.95" customHeight="1" x14ac:dyDescent="0.15">
      <c r="A31" s="64" t="s">
        <v>80</v>
      </c>
      <c r="B31" s="65"/>
      <c r="C31" s="65"/>
      <c r="D31" s="66"/>
      <c r="E31" s="64" t="s">
        <v>78</v>
      </c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6"/>
      <c r="W31" s="64" t="s">
        <v>84</v>
      </c>
      <c r="X31" s="65"/>
      <c r="Y31" s="65"/>
      <c r="Z31" s="66"/>
    </row>
    <row r="32" spans="1:26" ht="18.95" customHeight="1" x14ac:dyDescent="0.15">
      <c r="A32" s="60" t="s">
        <v>15</v>
      </c>
      <c r="B32" s="60"/>
      <c r="C32" s="60"/>
      <c r="D32" s="60"/>
      <c r="E32" s="67" t="s">
        <v>244</v>
      </c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9"/>
      <c r="W32" s="70">
        <v>24</v>
      </c>
      <c r="X32" s="70"/>
      <c r="Y32" s="70"/>
      <c r="Z32" s="70"/>
    </row>
    <row r="33" spans="1:26" ht="18.95" customHeight="1" x14ac:dyDescent="0.15">
      <c r="A33" s="60" t="s">
        <v>15</v>
      </c>
      <c r="B33" s="60"/>
      <c r="C33" s="60"/>
      <c r="D33" s="60"/>
      <c r="E33" s="67" t="s">
        <v>418</v>
      </c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9"/>
      <c r="W33" s="70">
        <v>54</v>
      </c>
      <c r="X33" s="70"/>
      <c r="Y33" s="70"/>
      <c r="Z33" s="70"/>
    </row>
    <row r="34" spans="1:26" ht="18.95" customHeight="1" x14ac:dyDescent="0.15">
      <c r="A34" s="60" t="s">
        <v>15</v>
      </c>
      <c r="B34" s="60"/>
      <c r="C34" s="60"/>
      <c r="D34" s="60"/>
      <c r="E34" s="67" t="s">
        <v>419</v>
      </c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9"/>
      <c r="W34" s="70">
        <v>982</v>
      </c>
      <c r="X34" s="70"/>
      <c r="Y34" s="70"/>
      <c r="Z34" s="70"/>
    </row>
    <row r="35" spans="1:26" ht="18.95" customHeight="1" x14ac:dyDescent="0.15"/>
    <row r="36" spans="1:26" ht="18.95" customHeight="1" x14ac:dyDescent="0.15">
      <c r="A36" s="2" t="s">
        <v>242</v>
      </c>
    </row>
    <row r="37" spans="1:26" ht="18.95" customHeight="1" x14ac:dyDescent="0.15">
      <c r="A37" s="64" t="s">
        <v>80</v>
      </c>
      <c r="B37" s="65"/>
      <c r="C37" s="65"/>
      <c r="D37" s="66"/>
      <c r="E37" s="64" t="s">
        <v>78</v>
      </c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6"/>
    </row>
    <row r="38" spans="1:26" ht="18.95" customHeight="1" x14ac:dyDescent="0.15">
      <c r="A38" s="60" t="s">
        <v>530</v>
      </c>
      <c r="B38" s="60"/>
      <c r="C38" s="60"/>
      <c r="D38" s="60"/>
      <c r="E38" s="67" t="s">
        <v>128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9"/>
    </row>
    <row r="39" spans="1:26" ht="18.95" customHeight="1" x14ac:dyDescent="0.15">
      <c r="A39" s="60"/>
      <c r="B39" s="60"/>
      <c r="C39" s="60"/>
      <c r="D39" s="60"/>
      <c r="E39" s="67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9"/>
    </row>
    <row r="40" spans="1:26" ht="18.95" customHeight="1" x14ac:dyDescent="0.15">
      <c r="A40" s="71"/>
      <c r="B40" s="72"/>
      <c r="C40" s="72"/>
      <c r="D40" s="73"/>
      <c r="E40" s="71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3"/>
    </row>
  </sheetData>
  <mergeCells count="118">
    <mergeCell ref="A39:D39"/>
    <mergeCell ref="E39:Z39"/>
    <mergeCell ref="A40:D40"/>
    <mergeCell ref="E40:Z40"/>
    <mergeCell ref="A12:B15"/>
    <mergeCell ref="C16:F19"/>
    <mergeCell ref="P2:Z8"/>
    <mergeCell ref="A16:B24"/>
    <mergeCell ref="A33:D33"/>
    <mergeCell ref="E33:V33"/>
    <mergeCell ref="W33:Z33"/>
    <mergeCell ref="A34:D34"/>
    <mergeCell ref="E34:V34"/>
    <mergeCell ref="W34:Z34"/>
    <mergeCell ref="A37:D37"/>
    <mergeCell ref="E37:Z37"/>
    <mergeCell ref="A38:D38"/>
    <mergeCell ref="E38:Z38"/>
    <mergeCell ref="A28:J28"/>
    <mergeCell ref="K28:N28"/>
    <mergeCell ref="O28:R28"/>
    <mergeCell ref="S28:V28"/>
    <mergeCell ref="W28:Z28"/>
    <mergeCell ref="A31:D31"/>
    <mergeCell ref="E31:V31"/>
    <mergeCell ref="W31:Z31"/>
    <mergeCell ref="A32:D32"/>
    <mergeCell ref="E32:V32"/>
    <mergeCell ref="W32:Z32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G18:J18"/>
    <mergeCell ref="K18:N18"/>
    <mergeCell ref="O18:R18"/>
    <mergeCell ref="S18:V18"/>
    <mergeCell ref="W18:Z18"/>
    <mergeCell ref="G19:J19"/>
    <mergeCell ref="K19:N19"/>
    <mergeCell ref="O19:R19"/>
    <mergeCell ref="S19:V19"/>
    <mergeCell ref="W19:Z19"/>
    <mergeCell ref="G16:J16"/>
    <mergeCell ref="K16:N16"/>
    <mergeCell ref="O16:R16"/>
    <mergeCell ref="S16:V16"/>
    <mergeCell ref="W16:Z16"/>
    <mergeCell ref="G17:J17"/>
    <mergeCell ref="K17:N17"/>
    <mergeCell ref="O17:R17"/>
    <mergeCell ref="S17:V17"/>
    <mergeCell ref="W17:Z17"/>
    <mergeCell ref="C14:J14"/>
    <mergeCell ref="K14:N14"/>
    <mergeCell ref="O14:R14"/>
    <mergeCell ref="S14:V14"/>
    <mergeCell ref="W14:Z14"/>
    <mergeCell ref="C15:J15"/>
    <mergeCell ref="K15:N15"/>
    <mergeCell ref="O15:R15"/>
    <mergeCell ref="S15:V15"/>
    <mergeCell ref="W15:Z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A7:D7"/>
    <mergeCell ref="E7:N7"/>
    <mergeCell ref="A8:D8"/>
    <mergeCell ref="E8:N8"/>
    <mergeCell ref="A11:J11"/>
    <mergeCell ref="K11:N11"/>
    <mergeCell ref="O11:R11"/>
    <mergeCell ref="S11:V11"/>
    <mergeCell ref="W11:Z11"/>
    <mergeCell ref="A2:D2"/>
    <mergeCell ref="F2:N2"/>
    <mergeCell ref="A3:D3"/>
    <mergeCell ref="E3:N3"/>
    <mergeCell ref="A4:D4"/>
    <mergeCell ref="E4:N4"/>
    <mergeCell ref="A5:D5"/>
    <mergeCell ref="E5:N5"/>
    <mergeCell ref="A6:D6"/>
    <mergeCell ref="E6:N6"/>
  </mergeCells>
  <phoneticPr fontId="6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rowBreaks count="1" manualBreakCount="1">
    <brk id="35" max="1638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40"/>
  <sheetViews>
    <sheetView workbookViewId="0">
      <selection activeCell="AC17" sqref="AC17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67</v>
      </c>
      <c r="B1" s="3"/>
      <c r="C1" s="3"/>
      <c r="O1" s="7"/>
    </row>
    <row r="2" spans="1:26" ht="18.95" customHeight="1" x14ac:dyDescent="0.15">
      <c r="A2" s="64" t="s">
        <v>0</v>
      </c>
      <c r="B2" s="65"/>
      <c r="C2" s="65"/>
      <c r="D2" s="66"/>
      <c r="E2" s="4" t="s">
        <v>724</v>
      </c>
      <c r="F2" s="91" t="str">
        <f>別紙!B41</f>
        <v>川端浄化センター</v>
      </c>
      <c r="G2" s="92"/>
      <c r="H2" s="92"/>
      <c r="I2" s="92"/>
      <c r="J2" s="92"/>
      <c r="K2" s="92"/>
      <c r="L2" s="92"/>
      <c r="M2" s="92"/>
      <c r="N2" s="93"/>
      <c r="O2" s="7"/>
      <c r="P2" s="95" t="s">
        <v>16</v>
      </c>
      <c r="Q2" s="95"/>
      <c r="R2" s="95"/>
      <c r="S2" s="95"/>
      <c r="T2" s="95"/>
      <c r="U2" s="95"/>
      <c r="V2" s="95"/>
      <c r="W2" s="95"/>
      <c r="X2" s="95"/>
      <c r="Y2" s="95"/>
      <c r="Z2" s="95"/>
    </row>
    <row r="3" spans="1:26" ht="18.95" customHeight="1" x14ac:dyDescent="0.15">
      <c r="A3" s="64" t="s">
        <v>65</v>
      </c>
      <c r="B3" s="65"/>
      <c r="C3" s="65"/>
      <c r="D3" s="66"/>
      <c r="E3" s="96" t="str">
        <f>別紙!C41</f>
        <v>川端811番地の6</v>
      </c>
      <c r="F3" s="92"/>
      <c r="G3" s="92"/>
      <c r="H3" s="92"/>
      <c r="I3" s="92"/>
      <c r="J3" s="92"/>
      <c r="K3" s="92"/>
      <c r="L3" s="92"/>
      <c r="M3" s="92"/>
      <c r="N3" s="93"/>
      <c r="O3" s="7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</row>
    <row r="4" spans="1:26" ht="18.95" customHeight="1" x14ac:dyDescent="0.15">
      <c r="A4" s="80" t="s">
        <v>129</v>
      </c>
      <c r="B4" s="80"/>
      <c r="C4" s="80"/>
      <c r="D4" s="80"/>
      <c r="E4" s="96" t="str">
        <f>別紙!D41</f>
        <v>鉄筋コンクリート</v>
      </c>
      <c r="F4" s="92"/>
      <c r="G4" s="92"/>
      <c r="H4" s="92"/>
      <c r="I4" s="92"/>
      <c r="J4" s="92"/>
      <c r="K4" s="92"/>
      <c r="L4" s="92"/>
      <c r="M4" s="92"/>
      <c r="N4" s="93"/>
      <c r="O4" s="7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</row>
    <row r="5" spans="1:26" ht="18.95" customHeight="1" x14ac:dyDescent="0.15">
      <c r="A5" s="80" t="s">
        <v>43</v>
      </c>
      <c r="B5" s="80"/>
      <c r="C5" s="80"/>
      <c r="D5" s="80"/>
      <c r="E5" s="97">
        <f>別紙!E41</f>
        <v>160.72999999999999</v>
      </c>
      <c r="F5" s="98"/>
      <c r="G5" s="98"/>
      <c r="H5" s="98"/>
      <c r="I5" s="98"/>
      <c r="J5" s="98"/>
      <c r="K5" s="98"/>
      <c r="L5" s="98"/>
      <c r="M5" s="98"/>
      <c r="N5" s="99"/>
      <c r="O5" s="7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</row>
    <row r="6" spans="1:26" ht="18.95" customHeight="1" x14ac:dyDescent="0.15">
      <c r="A6" s="80" t="s">
        <v>13</v>
      </c>
      <c r="B6" s="80"/>
      <c r="C6" s="80"/>
      <c r="D6" s="80"/>
      <c r="E6" s="100">
        <f>別紙!F41</f>
        <v>37669</v>
      </c>
      <c r="F6" s="101"/>
      <c r="G6" s="101"/>
      <c r="H6" s="101"/>
      <c r="I6" s="101"/>
      <c r="J6" s="101"/>
      <c r="K6" s="101"/>
      <c r="L6" s="101"/>
      <c r="M6" s="101"/>
      <c r="N6" s="102"/>
      <c r="O6" s="7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</row>
    <row r="7" spans="1:26" ht="18.95" customHeight="1" x14ac:dyDescent="0.15">
      <c r="A7" s="80" t="s">
        <v>4</v>
      </c>
      <c r="B7" s="80"/>
      <c r="C7" s="80"/>
      <c r="D7" s="80"/>
      <c r="E7" s="96" t="str">
        <f>別紙!G41</f>
        <v>建設水道課</v>
      </c>
      <c r="F7" s="92"/>
      <c r="G7" s="92"/>
      <c r="H7" s="92"/>
      <c r="I7" s="92"/>
      <c r="J7" s="92"/>
      <c r="K7" s="92"/>
      <c r="L7" s="92"/>
      <c r="M7" s="92"/>
      <c r="N7" s="93"/>
      <c r="O7" s="7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</row>
    <row r="8" spans="1:26" ht="18.95" customHeight="1" x14ac:dyDescent="0.15">
      <c r="A8" s="64" t="s">
        <v>8</v>
      </c>
      <c r="B8" s="65"/>
      <c r="C8" s="65"/>
      <c r="D8" s="66"/>
      <c r="E8" s="96" t="str">
        <f>別紙!H41</f>
        <v>直営</v>
      </c>
      <c r="F8" s="92"/>
      <c r="G8" s="92"/>
      <c r="H8" s="92"/>
      <c r="I8" s="92"/>
      <c r="J8" s="92"/>
      <c r="K8" s="92"/>
      <c r="L8" s="92"/>
      <c r="M8" s="92"/>
      <c r="N8" s="93"/>
      <c r="O8" s="7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</row>
    <row r="9" spans="1:26" ht="18.95" customHeight="1" x14ac:dyDescent="0.15"/>
    <row r="10" spans="1:26" ht="18.95" customHeight="1" x14ac:dyDescent="0.15">
      <c r="A10" s="2" t="s">
        <v>70</v>
      </c>
      <c r="D10" s="3"/>
      <c r="E10" s="3"/>
      <c r="F10" s="3"/>
      <c r="G10" s="3"/>
      <c r="K10" s="3"/>
      <c r="O10" s="3"/>
      <c r="S10" s="3"/>
      <c r="W10" s="3"/>
      <c r="Z10" s="8" t="s">
        <v>57</v>
      </c>
    </row>
    <row r="11" spans="1:26" ht="18.95" customHeight="1" x14ac:dyDescent="0.15">
      <c r="A11" s="80"/>
      <c r="B11" s="80"/>
      <c r="C11" s="80"/>
      <c r="D11" s="80"/>
      <c r="E11" s="80"/>
      <c r="F11" s="80"/>
      <c r="G11" s="80"/>
      <c r="H11" s="80"/>
      <c r="I11" s="80"/>
      <c r="J11" s="80"/>
      <c r="K11" s="80" t="s">
        <v>5</v>
      </c>
      <c r="L11" s="80"/>
      <c r="M11" s="80"/>
      <c r="N11" s="80"/>
      <c r="O11" s="80" t="s">
        <v>15</v>
      </c>
      <c r="P11" s="80"/>
      <c r="Q11" s="80"/>
      <c r="R11" s="80"/>
      <c r="S11" s="80" t="s">
        <v>365</v>
      </c>
      <c r="T11" s="80"/>
      <c r="U11" s="80"/>
      <c r="V11" s="80"/>
      <c r="W11" s="80" t="s">
        <v>500</v>
      </c>
      <c r="X11" s="80"/>
      <c r="Y11" s="80"/>
      <c r="Z11" s="80"/>
    </row>
    <row r="12" spans="1:26" ht="18.95" customHeight="1" x14ac:dyDescent="0.15">
      <c r="A12" s="94" t="s">
        <v>10</v>
      </c>
      <c r="B12" s="94"/>
      <c r="C12" s="94" t="s">
        <v>18</v>
      </c>
      <c r="D12" s="94"/>
      <c r="E12" s="94"/>
      <c r="F12" s="94"/>
      <c r="G12" s="94"/>
      <c r="H12" s="94"/>
      <c r="I12" s="94"/>
      <c r="J12" s="94"/>
      <c r="K12" s="70">
        <v>0</v>
      </c>
      <c r="L12" s="70"/>
      <c r="M12" s="70"/>
      <c r="N12" s="70"/>
      <c r="O12" s="70">
        <v>0</v>
      </c>
      <c r="P12" s="70"/>
      <c r="Q12" s="70"/>
      <c r="R12" s="70"/>
      <c r="S12" s="70">
        <v>0</v>
      </c>
      <c r="T12" s="70"/>
      <c r="U12" s="70"/>
      <c r="V12" s="70"/>
      <c r="W12" s="70">
        <f t="shared" ref="W12:W24" si="0">(K12+O12+S12)/3</f>
        <v>0</v>
      </c>
      <c r="X12" s="70"/>
      <c r="Y12" s="70"/>
      <c r="Z12" s="70"/>
    </row>
    <row r="13" spans="1:26" ht="18.95" customHeight="1" x14ac:dyDescent="0.15">
      <c r="A13" s="79"/>
      <c r="B13" s="79"/>
      <c r="C13" s="79" t="s">
        <v>20</v>
      </c>
      <c r="D13" s="79"/>
      <c r="E13" s="79"/>
      <c r="F13" s="79"/>
      <c r="G13" s="79"/>
      <c r="H13" s="79"/>
      <c r="I13" s="79"/>
      <c r="J13" s="79"/>
      <c r="K13" s="70">
        <v>0</v>
      </c>
      <c r="L13" s="70"/>
      <c r="M13" s="70"/>
      <c r="N13" s="70"/>
      <c r="O13" s="70">
        <v>0</v>
      </c>
      <c r="P13" s="70"/>
      <c r="Q13" s="70"/>
      <c r="R13" s="70"/>
      <c r="S13" s="70">
        <v>0</v>
      </c>
      <c r="T13" s="70"/>
      <c r="U13" s="70"/>
      <c r="V13" s="70"/>
      <c r="W13" s="70">
        <f t="shared" si="0"/>
        <v>0</v>
      </c>
      <c r="X13" s="70"/>
      <c r="Y13" s="70"/>
      <c r="Z13" s="70"/>
    </row>
    <row r="14" spans="1:26" ht="18.95" customHeight="1" x14ac:dyDescent="0.15">
      <c r="A14" s="79"/>
      <c r="B14" s="79"/>
      <c r="C14" s="79" t="s">
        <v>6</v>
      </c>
      <c r="D14" s="79"/>
      <c r="E14" s="79"/>
      <c r="F14" s="79"/>
      <c r="G14" s="79"/>
      <c r="H14" s="79"/>
      <c r="I14" s="79"/>
      <c r="J14" s="79"/>
      <c r="K14" s="70">
        <v>0</v>
      </c>
      <c r="L14" s="70"/>
      <c r="M14" s="70"/>
      <c r="N14" s="70"/>
      <c r="O14" s="70">
        <v>0</v>
      </c>
      <c r="P14" s="70"/>
      <c r="Q14" s="70"/>
      <c r="R14" s="70"/>
      <c r="S14" s="70">
        <v>0</v>
      </c>
      <c r="T14" s="70"/>
      <c r="U14" s="70"/>
      <c r="V14" s="70"/>
      <c r="W14" s="70">
        <f t="shared" si="0"/>
        <v>0</v>
      </c>
      <c r="X14" s="70"/>
      <c r="Y14" s="70"/>
      <c r="Z14" s="70"/>
    </row>
    <row r="15" spans="1:26" ht="18.95" customHeight="1" x14ac:dyDescent="0.15">
      <c r="A15" s="79"/>
      <c r="B15" s="79"/>
      <c r="C15" s="79" t="s">
        <v>25</v>
      </c>
      <c r="D15" s="79"/>
      <c r="E15" s="79"/>
      <c r="F15" s="79"/>
      <c r="G15" s="79"/>
      <c r="H15" s="79"/>
      <c r="I15" s="79"/>
      <c r="J15" s="79"/>
      <c r="K15" s="70">
        <f>SUM(K12:N14)</f>
        <v>0</v>
      </c>
      <c r="L15" s="70"/>
      <c r="M15" s="70"/>
      <c r="N15" s="70"/>
      <c r="O15" s="70">
        <f>SUM(O12:R14)</f>
        <v>0</v>
      </c>
      <c r="P15" s="70"/>
      <c r="Q15" s="70"/>
      <c r="R15" s="70"/>
      <c r="S15" s="70">
        <f>SUM(S12:V14)</f>
        <v>0</v>
      </c>
      <c r="T15" s="70"/>
      <c r="U15" s="70"/>
      <c r="V15" s="70"/>
      <c r="W15" s="70">
        <f t="shared" si="0"/>
        <v>0</v>
      </c>
      <c r="X15" s="70"/>
      <c r="Y15" s="70"/>
      <c r="Z15" s="70"/>
    </row>
    <row r="16" spans="1:26" ht="18.95" customHeight="1" x14ac:dyDescent="0.15">
      <c r="A16" s="79" t="s">
        <v>1</v>
      </c>
      <c r="B16" s="79"/>
      <c r="C16" s="85" t="s">
        <v>29</v>
      </c>
      <c r="D16" s="86"/>
      <c r="E16" s="86"/>
      <c r="F16" s="87"/>
      <c r="G16" s="82" t="s">
        <v>30</v>
      </c>
      <c r="H16" s="83"/>
      <c r="I16" s="83"/>
      <c r="J16" s="84"/>
      <c r="K16" s="70">
        <v>1079.8197474166668</v>
      </c>
      <c r="L16" s="70"/>
      <c r="M16" s="70"/>
      <c r="N16" s="70"/>
      <c r="O16" s="70">
        <v>1186.5692474166667</v>
      </c>
      <c r="P16" s="70"/>
      <c r="Q16" s="70"/>
      <c r="R16" s="70"/>
      <c r="S16" s="70">
        <v>1081</v>
      </c>
      <c r="T16" s="70"/>
      <c r="U16" s="70"/>
      <c r="V16" s="70"/>
      <c r="W16" s="70">
        <f t="shared" si="0"/>
        <v>1115.7963316111111</v>
      </c>
      <c r="X16" s="70"/>
      <c r="Y16" s="70"/>
      <c r="Z16" s="70"/>
    </row>
    <row r="17" spans="1:26" ht="18.95" customHeight="1" x14ac:dyDescent="0.15">
      <c r="A17" s="79"/>
      <c r="B17" s="79"/>
      <c r="C17" s="88"/>
      <c r="D17" s="89"/>
      <c r="E17" s="89"/>
      <c r="F17" s="90"/>
      <c r="G17" s="82" t="s">
        <v>34</v>
      </c>
      <c r="H17" s="83"/>
      <c r="I17" s="83"/>
      <c r="J17" s="84"/>
      <c r="K17" s="70">
        <v>0</v>
      </c>
      <c r="L17" s="70"/>
      <c r="M17" s="70"/>
      <c r="N17" s="70"/>
      <c r="O17" s="70">
        <v>0</v>
      </c>
      <c r="P17" s="70"/>
      <c r="Q17" s="70"/>
      <c r="R17" s="70"/>
      <c r="S17" s="70">
        <v>0</v>
      </c>
      <c r="T17" s="70"/>
      <c r="U17" s="70"/>
      <c r="V17" s="70"/>
      <c r="W17" s="70">
        <f t="shared" si="0"/>
        <v>0</v>
      </c>
      <c r="X17" s="70"/>
      <c r="Y17" s="70"/>
      <c r="Z17" s="70"/>
    </row>
    <row r="18" spans="1:26" ht="18.95" customHeight="1" x14ac:dyDescent="0.15">
      <c r="A18" s="79"/>
      <c r="B18" s="79"/>
      <c r="C18" s="88"/>
      <c r="D18" s="89"/>
      <c r="E18" s="89"/>
      <c r="F18" s="90"/>
      <c r="G18" s="82" t="s">
        <v>39</v>
      </c>
      <c r="H18" s="83"/>
      <c r="I18" s="83"/>
      <c r="J18" s="84"/>
      <c r="K18" s="70">
        <v>117.87600000000002</v>
      </c>
      <c r="L18" s="70"/>
      <c r="M18" s="70"/>
      <c r="N18" s="70"/>
      <c r="O18" s="70">
        <v>117.87600000000002</v>
      </c>
      <c r="P18" s="70"/>
      <c r="Q18" s="70"/>
      <c r="R18" s="70"/>
      <c r="S18" s="70">
        <v>118</v>
      </c>
      <c r="T18" s="70"/>
      <c r="U18" s="70"/>
      <c r="V18" s="70"/>
      <c r="W18" s="70">
        <f t="shared" si="0"/>
        <v>117.91733333333336</v>
      </c>
      <c r="X18" s="70"/>
      <c r="Y18" s="70"/>
      <c r="Z18" s="70"/>
    </row>
    <row r="19" spans="1:26" ht="18.95" customHeight="1" x14ac:dyDescent="0.15">
      <c r="A19" s="79"/>
      <c r="B19" s="79"/>
      <c r="C19" s="88"/>
      <c r="D19" s="89"/>
      <c r="E19" s="89"/>
      <c r="F19" s="90"/>
      <c r="G19" s="82" t="s">
        <v>45</v>
      </c>
      <c r="H19" s="83"/>
      <c r="I19" s="83"/>
      <c r="J19" s="84"/>
      <c r="K19" s="70">
        <v>447.90350000000007</v>
      </c>
      <c r="L19" s="70"/>
      <c r="M19" s="70"/>
      <c r="N19" s="70"/>
      <c r="O19" s="70">
        <v>447.90350000000007</v>
      </c>
      <c r="P19" s="70"/>
      <c r="Q19" s="70"/>
      <c r="R19" s="70"/>
      <c r="S19" s="70">
        <v>448</v>
      </c>
      <c r="T19" s="70"/>
      <c r="U19" s="70"/>
      <c r="V19" s="70"/>
      <c r="W19" s="70">
        <f t="shared" si="0"/>
        <v>447.93566666666675</v>
      </c>
      <c r="X19" s="70"/>
      <c r="Y19" s="70"/>
      <c r="Z19" s="70"/>
    </row>
    <row r="20" spans="1:26" ht="18.95" customHeight="1" x14ac:dyDescent="0.15">
      <c r="A20" s="79"/>
      <c r="B20" s="79"/>
      <c r="C20" s="79" t="s">
        <v>47</v>
      </c>
      <c r="D20" s="79"/>
      <c r="E20" s="79"/>
      <c r="F20" s="79"/>
      <c r="G20" s="79"/>
      <c r="H20" s="79"/>
      <c r="I20" s="79"/>
      <c r="J20" s="79"/>
      <c r="K20" s="70">
        <v>6742.8119671633413</v>
      </c>
      <c r="L20" s="70"/>
      <c r="M20" s="70"/>
      <c r="N20" s="70"/>
      <c r="O20" s="70">
        <v>7559.0499617269179</v>
      </c>
      <c r="P20" s="70"/>
      <c r="Q20" s="70"/>
      <c r="R20" s="70"/>
      <c r="S20" s="70">
        <v>7559</v>
      </c>
      <c r="T20" s="70"/>
      <c r="U20" s="70"/>
      <c r="V20" s="70"/>
      <c r="W20" s="70">
        <f t="shared" si="0"/>
        <v>7286.9539762967534</v>
      </c>
      <c r="X20" s="70"/>
      <c r="Y20" s="70"/>
      <c r="Z20" s="70"/>
    </row>
    <row r="21" spans="1:26" ht="18.95" customHeight="1" x14ac:dyDescent="0.15">
      <c r="A21" s="79"/>
      <c r="B21" s="79"/>
      <c r="C21" s="81" t="s">
        <v>62</v>
      </c>
      <c r="D21" s="81"/>
      <c r="E21" s="81"/>
      <c r="F21" s="81"/>
      <c r="G21" s="81"/>
      <c r="H21" s="81"/>
      <c r="I21" s="81"/>
      <c r="J21" s="81"/>
      <c r="K21" s="70">
        <v>0</v>
      </c>
      <c r="L21" s="70"/>
      <c r="M21" s="70"/>
      <c r="N21" s="70"/>
      <c r="O21" s="70">
        <v>0</v>
      </c>
      <c r="P21" s="70"/>
      <c r="Q21" s="70"/>
      <c r="R21" s="70"/>
      <c r="S21" s="70">
        <v>0</v>
      </c>
      <c r="T21" s="70"/>
      <c r="U21" s="70"/>
      <c r="V21" s="70"/>
      <c r="W21" s="70">
        <f t="shared" si="0"/>
        <v>0</v>
      </c>
      <c r="X21" s="70"/>
      <c r="Y21" s="70"/>
      <c r="Z21" s="70"/>
    </row>
    <row r="22" spans="1:26" ht="18.95" customHeight="1" x14ac:dyDescent="0.15">
      <c r="A22" s="79"/>
      <c r="B22" s="79"/>
      <c r="C22" s="79" t="s">
        <v>50</v>
      </c>
      <c r="D22" s="79"/>
      <c r="E22" s="79"/>
      <c r="F22" s="79"/>
      <c r="G22" s="79"/>
      <c r="H22" s="79"/>
      <c r="I22" s="79"/>
      <c r="J22" s="79"/>
      <c r="K22" s="70">
        <v>0</v>
      </c>
      <c r="L22" s="70"/>
      <c r="M22" s="70"/>
      <c r="N22" s="70"/>
      <c r="O22" s="70">
        <v>0</v>
      </c>
      <c r="P22" s="70"/>
      <c r="Q22" s="70"/>
      <c r="R22" s="70"/>
      <c r="S22" s="70">
        <v>0</v>
      </c>
      <c r="T22" s="70"/>
      <c r="U22" s="70"/>
      <c r="V22" s="70"/>
      <c r="W22" s="70">
        <f t="shared" si="0"/>
        <v>0</v>
      </c>
      <c r="X22" s="70"/>
      <c r="Y22" s="70"/>
      <c r="Z22" s="70"/>
    </row>
    <row r="23" spans="1:26" ht="18.95" customHeight="1" x14ac:dyDescent="0.15">
      <c r="A23" s="79"/>
      <c r="B23" s="79"/>
      <c r="C23" s="79" t="s">
        <v>54</v>
      </c>
      <c r="D23" s="79"/>
      <c r="E23" s="79"/>
      <c r="F23" s="79"/>
      <c r="G23" s="79"/>
      <c r="H23" s="79"/>
      <c r="I23" s="79"/>
      <c r="J23" s="79"/>
      <c r="K23" s="70">
        <v>219.9076</v>
      </c>
      <c r="L23" s="70"/>
      <c r="M23" s="70"/>
      <c r="N23" s="70"/>
      <c r="O23" s="70">
        <v>219.9076</v>
      </c>
      <c r="P23" s="70"/>
      <c r="Q23" s="70"/>
      <c r="R23" s="70"/>
      <c r="S23" s="70">
        <v>220</v>
      </c>
      <c r="T23" s="70"/>
      <c r="U23" s="70"/>
      <c r="V23" s="70"/>
      <c r="W23" s="70">
        <f t="shared" si="0"/>
        <v>219.9384</v>
      </c>
      <c r="X23" s="70"/>
      <c r="Y23" s="70"/>
      <c r="Z23" s="70"/>
    </row>
    <row r="24" spans="1:26" ht="18.95" customHeight="1" x14ac:dyDescent="0.15">
      <c r="A24" s="79"/>
      <c r="B24" s="79"/>
      <c r="C24" s="79" t="s">
        <v>25</v>
      </c>
      <c r="D24" s="79"/>
      <c r="E24" s="79"/>
      <c r="F24" s="79"/>
      <c r="G24" s="79"/>
      <c r="H24" s="79"/>
      <c r="I24" s="79"/>
      <c r="J24" s="79"/>
      <c r="K24" s="70">
        <f>SUM(K16:N23)</f>
        <v>8608.3188145800086</v>
      </c>
      <c r="L24" s="70"/>
      <c r="M24" s="70"/>
      <c r="N24" s="70"/>
      <c r="O24" s="70">
        <f>SUM(O16:R23)</f>
        <v>9531.3063091435852</v>
      </c>
      <c r="P24" s="70"/>
      <c r="Q24" s="70"/>
      <c r="R24" s="70"/>
      <c r="S24" s="70">
        <f>SUM(S16:V23)</f>
        <v>9426</v>
      </c>
      <c r="T24" s="70"/>
      <c r="U24" s="70"/>
      <c r="V24" s="70"/>
      <c r="W24" s="70">
        <f t="shared" si="0"/>
        <v>9188.5417079078634</v>
      </c>
      <c r="X24" s="70"/>
      <c r="Y24" s="70"/>
      <c r="Z24" s="70"/>
    </row>
    <row r="25" spans="1:26" ht="18.95" customHeight="1" x14ac:dyDescent="0.15"/>
    <row r="26" spans="1:26" ht="18.95" customHeight="1" x14ac:dyDescent="0.15">
      <c r="A26" s="2" t="s">
        <v>72</v>
      </c>
      <c r="D26" s="3"/>
      <c r="E26" s="3"/>
      <c r="F26" s="3"/>
      <c r="G26" s="3"/>
    </row>
    <row r="27" spans="1:26" ht="18.95" customHeight="1" x14ac:dyDescent="0.15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 t="s">
        <v>5</v>
      </c>
      <c r="L27" s="80"/>
      <c r="M27" s="80"/>
      <c r="N27" s="80"/>
      <c r="O27" s="80" t="s">
        <v>15</v>
      </c>
      <c r="P27" s="80"/>
      <c r="Q27" s="80"/>
      <c r="R27" s="80"/>
      <c r="S27" s="80" t="s">
        <v>365</v>
      </c>
      <c r="T27" s="80"/>
      <c r="U27" s="80"/>
      <c r="V27" s="80"/>
      <c r="W27" s="80" t="s">
        <v>500</v>
      </c>
      <c r="X27" s="80"/>
      <c r="Y27" s="80"/>
      <c r="Z27" s="80"/>
    </row>
    <row r="28" spans="1:26" ht="18.95" customHeight="1" x14ac:dyDescent="0.15">
      <c r="A28" s="137"/>
      <c r="B28" s="137"/>
      <c r="C28" s="137"/>
      <c r="D28" s="137"/>
      <c r="E28" s="137"/>
      <c r="F28" s="137"/>
      <c r="G28" s="137"/>
      <c r="H28" s="137"/>
      <c r="I28" s="137"/>
      <c r="J28" s="137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>
        <f>(K28+O28+S28)/3</f>
        <v>0</v>
      </c>
      <c r="X28" s="70"/>
      <c r="Y28" s="70"/>
      <c r="Z28" s="70"/>
    </row>
    <row r="29" spans="1:26" ht="18.95" customHeight="1" x14ac:dyDescent="0.15"/>
    <row r="30" spans="1:26" ht="18.95" customHeight="1" x14ac:dyDescent="0.15">
      <c r="A30" s="2" t="s">
        <v>216</v>
      </c>
    </row>
    <row r="31" spans="1:26" ht="18.95" customHeight="1" x14ac:dyDescent="0.15">
      <c r="A31" s="64" t="s">
        <v>80</v>
      </c>
      <c r="B31" s="65"/>
      <c r="C31" s="65"/>
      <c r="D31" s="66"/>
      <c r="E31" s="64" t="s">
        <v>78</v>
      </c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6"/>
      <c r="W31" s="64" t="s">
        <v>84</v>
      </c>
      <c r="X31" s="65"/>
      <c r="Y31" s="65"/>
      <c r="Z31" s="66"/>
    </row>
    <row r="32" spans="1:26" ht="18.95" customHeight="1" x14ac:dyDescent="0.15">
      <c r="A32" s="60" t="s">
        <v>15</v>
      </c>
      <c r="B32" s="60"/>
      <c r="C32" s="60"/>
      <c r="D32" s="60"/>
      <c r="E32" s="67" t="s">
        <v>360</v>
      </c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9"/>
      <c r="W32" s="70">
        <v>448</v>
      </c>
      <c r="X32" s="70"/>
      <c r="Y32" s="70"/>
      <c r="Z32" s="70"/>
    </row>
    <row r="33" spans="1:26" ht="18.95" customHeight="1" x14ac:dyDescent="0.15">
      <c r="A33" s="60" t="s">
        <v>511</v>
      </c>
      <c r="B33" s="60"/>
      <c r="C33" s="60"/>
      <c r="D33" s="60"/>
      <c r="E33" s="67" t="s">
        <v>535</v>
      </c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9"/>
      <c r="W33" s="70">
        <v>495</v>
      </c>
      <c r="X33" s="70"/>
      <c r="Y33" s="70"/>
      <c r="Z33" s="70"/>
    </row>
    <row r="34" spans="1:26" ht="18.95" customHeight="1" x14ac:dyDescent="0.15">
      <c r="A34" s="60"/>
      <c r="B34" s="60"/>
      <c r="C34" s="60"/>
      <c r="D34" s="60"/>
      <c r="E34" s="67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9"/>
      <c r="W34" s="70"/>
      <c r="X34" s="70"/>
      <c r="Y34" s="70"/>
      <c r="Z34" s="70"/>
    </row>
    <row r="35" spans="1:26" ht="18.95" customHeight="1" x14ac:dyDescent="0.15"/>
    <row r="36" spans="1:26" ht="18.95" customHeight="1" x14ac:dyDescent="0.15">
      <c r="A36" s="2" t="s">
        <v>242</v>
      </c>
    </row>
    <row r="37" spans="1:26" ht="18.95" customHeight="1" x14ac:dyDescent="0.15">
      <c r="A37" s="64" t="s">
        <v>80</v>
      </c>
      <c r="B37" s="65"/>
      <c r="C37" s="65"/>
      <c r="D37" s="66"/>
      <c r="E37" s="64" t="s">
        <v>78</v>
      </c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6"/>
    </row>
    <row r="38" spans="1:26" ht="18.95" customHeight="1" x14ac:dyDescent="0.15">
      <c r="A38" s="60" t="s">
        <v>314</v>
      </c>
      <c r="B38" s="60"/>
      <c r="C38" s="60"/>
      <c r="D38" s="60"/>
      <c r="E38" s="67" t="s">
        <v>417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9"/>
    </row>
    <row r="39" spans="1:26" ht="18.95" customHeight="1" x14ac:dyDescent="0.15">
      <c r="A39" s="60"/>
      <c r="B39" s="60"/>
      <c r="C39" s="60"/>
      <c r="D39" s="60"/>
      <c r="E39" s="71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3"/>
    </row>
    <row r="40" spans="1:26" ht="18.95" customHeight="1" x14ac:dyDescent="0.15">
      <c r="A40" s="71"/>
      <c r="B40" s="72"/>
      <c r="C40" s="72"/>
      <c r="D40" s="73"/>
      <c r="E40" s="71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3"/>
    </row>
  </sheetData>
  <mergeCells count="118">
    <mergeCell ref="A39:D39"/>
    <mergeCell ref="E39:Z39"/>
    <mergeCell ref="A40:D40"/>
    <mergeCell ref="E40:Z40"/>
    <mergeCell ref="A12:B15"/>
    <mergeCell ref="C16:F19"/>
    <mergeCell ref="P2:Z8"/>
    <mergeCell ref="A16:B24"/>
    <mergeCell ref="A33:D33"/>
    <mergeCell ref="E33:V33"/>
    <mergeCell ref="W33:Z33"/>
    <mergeCell ref="A34:D34"/>
    <mergeCell ref="E34:V34"/>
    <mergeCell ref="W34:Z34"/>
    <mergeCell ref="A37:D37"/>
    <mergeCell ref="E37:Z37"/>
    <mergeCell ref="A38:D38"/>
    <mergeCell ref="E38:Z38"/>
    <mergeCell ref="A28:J28"/>
    <mergeCell ref="K28:N28"/>
    <mergeCell ref="O28:R28"/>
    <mergeCell ref="S28:V28"/>
    <mergeCell ref="W28:Z28"/>
    <mergeCell ref="A31:D31"/>
    <mergeCell ref="E31:V31"/>
    <mergeCell ref="W31:Z31"/>
    <mergeCell ref="A32:D32"/>
    <mergeCell ref="E32:V32"/>
    <mergeCell ref="W32:Z32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G18:J18"/>
    <mergeCell ref="K18:N18"/>
    <mergeCell ref="O18:R18"/>
    <mergeCell ref="S18:V18"/>
    <mergeCell ref="W18:Z18"/>
    <mergeCell ref="G19:J19"/>
    <mergeCell ref="K19:N19"/>
    <mergeCell ref="O19:R19"/>
    <mergeCell ref="S19:V19"/>
    <mergeCell ref="W19:Z19"/>
    <mergeCell ref="G16:J16"/>
    <mergeCell ref="K16:N16"/>
    <mergeCell ref="O16:R16"/>
    <mergeCell ref="S16:V16"/>
    <mergeCell ref="W16:Z16"/>
    <mergeCell ref="G17:J17"/>
    <mergeCell ref="K17:N17"/>
    <mergeCell ref="O17:R17"/>
    <mergeCell ref="S17:V17"/>
    <mergeCell ref="W17:Z17"/>
    <mergeCell ref="C14:J14"/>
    <mergeCell ref="K14:N14"/>
    <mergeCell ref="O14:R14"/>
    <mergeCell ref="S14:V14"/>
    <mergeCell ref="W14:Z14"/>
    <mergeCell ref="C15:J15"/>
    <mergeCell ref="K15:N15"/>
    <mergeCell ref="O15:R15"/>
    <mergeCell ref="S15:V15"/>
    <mergeCell ref="W15:Z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A7:D7"/>
    <mergeCell ref="E7:N7"/>
    <mergeCell ref="A8:D8"/>
    <mergeCell ref="E8:N8"/>
    <mergeCell ref="A11:J11"/>
    <mergeCell ref="K11:N11"/>
    <mergeCell ref="O11:R11"/>
    <mergeCell ref="S11:V11"/>
    <mergeCell ref="W11:Z11"/>
    <mergeCell ref="A2:D2"/>
    <mergeCell ref="F2:N2"/>
    <mergeCell ref="A3:D3"/>
    <mergeCell ref="E3:N3"/>
    <mergeCell ref="A4:D4"/>
    <mergeCell ref="E4:N4"/>
    <mergeCell ref="A5:D5"/>
    <mergeCell ref="E5:N5"/>
    <mergeCell ref="A6:D6"/>
    <mergeCell ref="E6:N6"/>
  </mergeCells>
  <phoneticPr fontId="6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G60"/>
  <sheetViews>
    <sheetView workbookViewId="0">
      <selection activeCell="AC17" sqref="AC17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67</v>
      </c>
      <c r="B1" s="3"/>
      <c r="C1" s="3"/>
      <c r="O1" s="7"/>
    </row>
    <row r="2" spans="1:26" ht="18.95" customHeight="1" x14ac:dyDescent="0.15">
      <c r="A2" s="64" t="s">
        <v>0</v>
      </c>
      <c r="B2" s="65"/>
      <c r="C2" s="65"/>
      <c r="D2" s="66"/>
      <c r="E2" s="4" t="s">
        <v>731</v>
      </c>
      <c r="F2" s="91" t="str">
        <f>別紙!B42</f>
        <v>北栄団地</v>
      </c>
      <c r="G2" s="92"/>
      <c r="H2" s="92"/>
      <c r="I2" s="92"/>
      <c r="J2" s="92"/>
      <c r="K2" s="92"/>
      <c r="L2" s="92"/>
      <c r="M2" s="92"/>
      <c r="N2" s="93"/>
      <c r="O2" s="7"/>
      <c r="P2" s="95" t="s">
        <v>16</v>
      </c>
      <c r="Q2" s="95"/>
      <c r="R2" s="95"/>
      <c r="S2" s="95"/>
      <c r="T2" s="95"/>
      <c r="U2" s="95"/>
      <c r="V2" s="95"/>
      <c r="W2" s="95"/>
      <c r="X2" s="95"/>
      <c r="Y2" s="95"/>
      <c r="Z2" s="95"/>
    </row>
    <row r="3" spans="1:26" ht="18.95" customHeight="1" x14ac:dyDescent="0.15">
      <c r="A3" s="64" t="s">
        <v>65</v>
      </c>
      <c r="B3" s="65"/>
      <c r="C3" s="65"/>
      <c r="D3" s="66"/>
      <c r="E3" s="96" t="str">
        <f>別紙!C42</f>
        <v>「6．棟ごとの基本情報」を参照</v>
      </c>
      <c r="F3" s="92"/>
      <c r="G3" s="92"/>
      <c r="H3" s="92"/>
      <c r="I3" s="92"/>
      <c r="J3" s="92"/>
      <c r="K3" s="92"/>
      <c r="L3" s="92"/>
      <c r="M3" s="92"/>
      <c r="N3" s="93"/>
      <c r="O3" s="7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</row>
    <row r="4" spans="1:26" ht="18.95" customHeight="1" x14ac:dyDescent="0.15">
      <c r="A4" s="80" t="s">
        <v>129</v>
      </c>
      <c r="B4" s="80"/>
      <c r="C4" s="80"/>
      <c r="D4" s="80"/>
      <c r="E4" s="96" t="str">
        <f>別紙!D42</f>
        <v>「6．棟ごとの基本情報」を参照</v>
      </c>
      <c r="F4" s="92"/>
      <c r="G4" s="92"/>
      <c r="H4" s="92"/>
      <c r="I4" s="92"/>
      <c r="J4" s="92"/>
      <c r="K4" s="92"/>
      <c r="L4" s="92"/>
      <c r="M4" s="92"/>
      <c r="N4" s="93"/>
      <c r="O4" s="7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</row>
    <row r="5" spans="1:26" ht="18.95" customHeight="1" x14ac:dyDescent="0.15">
      <c r="A5" s="80" t="s">
        <v>43</v>
      </c>
      <c r="B5" s="80"/>
      <c r="C5" s="80"/>
      <c r="D5" s="80"/>
      <c r="E5" s="97" t="str">
        <f>別紙!E42</f>
        <v>「6．棟ごとの基本情報」を参照</v>
      </c>
      <c r="F5" s="98"/>
      <c r="G5" s="98"/>
      <c r="H5" s="98"/>
      <c r="I5" s="98"/>
      <c r="J5" s="98"/>
      <c r="K5" s="98"/>
      <c r="L5" s="98"/>
      <c r="M5" s="98"/>
      <c r="N5" s="99"/>
      <c r="O5" s="7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</row>
    <row r="6" spans="1:26" ht="18.95" customHeight="1" x14ac:dyDescent="0.15">
      <c r="A6" s="80" t="s">
        <v>13</v>
      </c>
      <c r="B6" s="80"/>
      <c r="C6" s="80"/>
      <c r="D6" s="80"/>
      <c r="E6" s="100" t="str">
        <f>別紙!F42</f>
        <v>「6．棟ごとの基本情報」を参照</v>
      </c>
      <c r="F6" s="101"/>
      <c r="G6" s="101"/>
      <c r="H6" s="101"/>
      <c r="I6" s="101"/>
      <c r="J6" s="101"/>
      <c r="K6" s="101"/>
      <c r="L6" s="101"/>
      <c r="M6" s="101"/>
      <c r="N6" s="102"/>
      <c r="O6" s="7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</row>
    <row r="7" spans="1:26" ht="18.95" customHeight="1" x14ac:dyDescent="0.15">
      <c r="A7" s="80" t="s">
        <v>4</v>
      </c>
      <c r="B7" s="80"/>
      <c r="C7" s="80"/>
      <c r="D7" s="80"/>
      <c r="E7" s="96" t="str">
        <f>別紙!G42</f>
        <v>建設水道課</v>
      </c>
      <c r="F7" s="92"/>
      <c r="G7" s="92"/>
      <c r="H7" s="92"/>
      <c r="I7" s="92"/>
      <c r="J7" s="92"/>
      <c r="K7" s="92"/>
      <c r="L7" s="92"/>
      <c r="M7" s="92"/>
      <c r="N7" s="93"/>
      <c r="O7" s="7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</row>
    <row r="8" spans="1:26" ht="18.95" customHeight="1" x14ac:dyDescent="0.15">
      <c r="A8" s="64" t="s">
        <v>8</v>
      </c>
      <c r="B8" s="65"/>
      <c r="C8" s="65"/>
      <c r="D8" s="66"/>
      <c r="E8" s="96" t="str">
        <f>別紙!H42</f>
        <v>直営</v>
      </c>
      <c r="F8" s="92"/>
      <c r="G8" s="92"/>
      <c r="H8" s="92"/>
      <c r="I8" s="92"/>
      <c r="J8" s="92"/>
      <c r="K8" s="92"/>
      <c r="L8" s="92"/>
      <c r="M8" s="92"/>
      <c r="N8" s="93"/>
      <c r="O8" s="7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</row>
    <row r="9" spans="1:26" ht="18.95" customHeight="1" x14ac:dyDescent="0.15"/>
    <row r="10" spans="1:26" ht="18.95" customHeight="1" x14ac:dyDescent="0.15">
      <c r="A10" s="2" t="s">
        <v>70</v>
      </c>
      <c r="D10" s="3"/>
      <c r="E10" s="3"/>
      <c r="F10" s="3"/>
      <c r="G10" s="3"/>
      <c r="K10" s="3"/>
      <c r="O10" s="3"/>
      <c r="S10" s="3"/>
      <c r="W10" s="3"/>
      <c r="Z10" s="8" t="s">
        <v>57</v>
      </c>
    </row>
    <row r="11" spans="1:26" ht="18.95" customHeight="1" x14ac:dyDescent="0.15">
      <c r="A11" s="80"/>
      <c r="B11" s="80"/>
      <c r="C11" s="80"/>
      <c r="D11" s="80"/>
      <c r="E11" s="80"/>
      <c r="F11" s="80"/>
      <c r="G11" s="80"/>
      <c r="H11" s="80"/>
      <c r="I11" s="80"/>
      <c r="J11" s="80"/>
      <c r="K11" s="80" t="s">
        <v>5</v>
      </c>
      <c r="L11" s="80"/>
      <c r="M11" s="80"/>
      <c r="N11" s="80"/>
      <c r="O11" s="80" t="s">
        <v>15</v>
      </c>
      <c r="P11" s="80"/>
      <c r="Q11" s="80"/>
      <c r="R11" s="80"/>
      <c r="S11" s="80" t="s">
        <v>365</v>
      </c>
      <c r="T11" s="80"/>
      <c r="U11" s="80"/>
      <c r="V11" s="80"/>
      <c r="W11" s="80" t="s">
        <v>500</v>
      </c>
      <c r="X11" s="80"/>
      <c r="Y11" s="80"/>
      <c r="Z11" s="80"/>
    </row>
    <row r="12" spans="1:26" ht="18.95" customHeight="1" x14ac:dyDescent="0.15">
      <c r="A12" s="94" t="s">
        <v>10</v>
      </c>
      <c r="B12" s="94"/>
      <c r="C12" s="94" t="s">
        <v>18</v>
      </c>
      <c r="D12" s="94"/>
      <c r="E12" s="94"/>
      <c r="F12" s="94"/>
      <c r="G12" s="94"/>
      <c r="H12" s="94"/>
      <c r="I12" s="94"/>
      <c r="J12" s="94"/>
      <c r="K12" s="70">
        <v>1230</v>
      </c>
      <c r="L12" s="70"/>
      <c r="M12" s="70"/>
      <c r="N12" s="70"/>
      <c r="O12" s="70">
        <v>1350</v>
      </c>
      <c r="P12" s="70"/>
      <c r="Q12" s="70"/>
      <c r="R12" s="70"/>
      <c r="S12" s="78">
        <v>1446</v>
      </c>
      <c r="T12" s="78"/>
      <c r="U12" s="78"/>
      <c r="V12" s="78"/>
      <c r="W12" s="70">
        <f t="shared" ref="W12:W24" si="0">(K12+O12+S12)/3</f>
        <v>1342</v>
      </c>
      <c r="X12" s="70"/>
      <c r="Y12" s="70"/>
      <c r="Z12" s="70"/>
    </row>
    <row r="13" spans="1:26" ht="18.95" customHeight="1" x14ac:dyDescent="0.15">
      <c r="A13" s="79"/>
      <c r="B13" s="79"/>
      <c r="C13" s="79" t="s">
        <v>20</v>
      </c>
      <c r="D13" s="79"/>
      <c r="E13" s="79"/>
      <c r="F13" s="79"/>
      <c r="G13" s="79"/>
      <c r="H13" s="79"/>
      <c r="I13" s="79"/>
      <c r="J13" s="79"/>
      <c r="K13" s="70">
        <v>41338</v>
      </c>
      <c r="L13" s="70"/>
      <c r="M13" s="70"/>
      <c r="N13" s="70"/>
      <c r="O13" s="70">
        <v>10162</v>
      </c>
      <c r="P13" s="70"/>
      <c r="Q13" s="70"/>
      <c r="R13" s="70"/>
      <c r="S13" s="78">
        <f>7529+37768+1460+679</f>
        <v>47436</v>
      </c>
      <c r="T13" s="78"/>
      <c r="U13" s="78"/>
      <c r="V13" s="78"/>
      <c r="W13" s="70">
        <f t="shared" si="0"/>
        <v>32978.666666666664</v>
      </c>
      <c r="X13" s="70"/>
      <c r="Y13" s="70"/>
      <c r="Z13" s="70"/>
    </row>
    <row r="14" spans="1:26" ht="18.95" customHeight="1" x14ac:dyDescent="0.15">
      <c r="A14" s="79"/>
      <c r="B14" s="79"/>
      <c r="C14" s="79" t="s">
        <v>6</v>
      </c>
      <c r="D14" s="79"/>
      <c r="E14" s="79"/>
      <c r="F14" s="79"/>
      <c r="G14" s="79"/>
      <c r="H14" s="79"/>
      <c r="I14" s="79"/>
      <c r="J14" s="79"/>
      <c r="K14" s="70">
        <v>0</v>
      </c>
      <c r="L14" s="70"/>
      <c r="M14" s="70"/>
      <c r="N14" s="70"/>
      <c r="O14" s="70">
        <v>0</v>
      </c>
      <c r="P14" s="70"/>
      <c r="Q14" s="70"/>
      <c r="R14" s="70"/>
      <c r="S14" s="78">
        <v>0</v>
      </c>
      <c r="T14" s="78"/>
      <c r="U14" s="78"/>
      <c r="V14" s="78"/>
      <c r="W14" s="70">
        <f t="shared" si="0"/>
        <v>0</v>
      </c>
      <c r="X14" s="70"/>
      <c r="Y14" s="70"/>
      <c r="Z14" s="70"/>
    </row>
    <row r="15" spans="1:26" ht="18.95" customHeight="1" x14ac:dyDescent="0.15">
      <c r="A15" s="79"/>
      <c r="B15" s="79"/>
      <c r="C15" s="79" t="s">
        <v>25</v>
      </c>
      <c r="D15" s="79"/>
      <c r="E15" s="79"/>
      <c r="F15" s="79"/>
      <c r="G15" s="79"/>
      <c r="H15" s="79"/>
      <c r="I15" s="79"/>
      <c r="J15" s="79"/>
      <c r="K15" s="70">
        <f>SUM(K12:N14)</f>
        <v>42568</v>
      </c>
      <c r="L15" s="70"/>
      <c r="M15" s="70"/>
      <c r="N15" s="70"/>
      <c r="O15" s="70">
        <f>SUM(O12:R14)</f>
        <v>11512</v>
      </c>
      <c r="P15" s="70"/>
      <c r="Q15" s="70"/>
      <c r="R15" s="70"/>
      <c r="S15" s="78">
        <f>SUM(S12:V14)</f>
        <v>48882</v>
      </c>
      <c r="T15" s="78"/>
      <c r="U15" s="78"/>
      <c r="V15" s="78"/>
      <c r="W15" s="70">
        <f t="shared" si="0"/>
        <v>34320.666666666664</v>
      </c>
      <c r="X15" s="70"/>
      <c r="Y15" s="70"/>
      <c r="Z15" s="70"/>
    </row>
    <row r="16" spans="1:26" ht="18.95" customHeight="1" x14ac:dyDescent="0.15">
      <c r="A16" s="79" t="s">
        <v>1</v>
      </c>
      <c r="B16" s="79"/>
      <c r="C16" s="85" t="s">
        <v>29</v>
      </c>
      <c r="D16" s="86"/>
      <c r="E16" s="86"/>
      <c r="F16" s="87"/>
      <c r="G16" s="82" t="s">
        <v>30</v>
      </c>
      <c r="H16" s="83"/>
      <c r="I16" s="83"/>
      <c r="J16" s="84"/>
      <c r="K16" s="70">
        <v>0</v>
      </c>
      <c r="L16" s="70"/>
      <c r="M16" s="70"/>
      <c r="N16" s="70"/>
      <c r="O16" s="70">
        <v>0</v>
      </c>
      <c r="P16" s="70"/>
      <c r="Q16" s="70"/>
      <c r="R16" s="70"/>
      <c r="S16" s="78">
        <v>48</v>
      </c>
      <c r="T16" s="78"/>
      <c r="U16" s="78"/>
      <c r="V16" s="78"/>
      <c r="W16" s="70">
        <f t="shared" si="0"/>
        <v>16</v>
      </c>
      <c r="X16" s="70"/>
      <c r="Y16" s="70"/>
      <c r="Z16" s="70"/>
    </row>
    <row r="17" spans="1:27" ht="18.95" customHeight="1" x14ac:dyDescent="0.15">
      <c r="A17" s="79"/>
      <c r="B17" s="79"/>
      <c r="C17" s="88"/>
      <c r="D17" s="89"/>
      <c r="E17" s="89"/>
      <c r="F17" s="90"/>
      <c r="G17" s="82" t="s">
        <v>34</v>
      </c>
      <c r="H17" s="83"/>
      <c r="I17" s="83"/>
      <c r="J17" s="84"/>
      <c r="K17" s="70">
        <v>0</v>
      </c>
      <c r="L17" s="70"/>
      <c r="M17" s="70"/>
      <c r="N17" s="70"/>
      <c r="O17" s="70">
        <v>0</v>
      </c>
      <c r="P17" s="70"/>
      <c r="Q17" s="70"/>
      <c r="R17" s="70"/>
      <c r="S17" s="78">
        <v>0</v>
      </c>
      <c r="T17" s="78"/>
      <c r="U17" s="78"/>
      <c r="V17" s="78"/>
      <c r="W17" s="70">
        <f t="shared" si="0"/>
        <v>0</v>
      </c>
      <c r="X17" s="70"/>
      <c r="Y17" s="70"/>
      <c r="Z17" s="70"/>
    </row>
    <row r="18" spans="1:27" ht="18.95" customHeight="1" x14ac:dyDescent="0.15">
      <c r="A18" s="79"/>
      <c r="B18" s="79"/>
      <c r="C18" s="88"/>
      <c r="D18" s="89"/>
      <c r="E18" s="89"/>
      <c r="F18" s="90"/>
      <c r="G18" s="82" t="s">
        <v>39</v>
      </c>
      <c r="H18" s="83"/>
      <c r="I18" s="83"/>
      <c r="J18" s="84"/>
      <c r="K18" s="70">
        <v>0</v>
      </c>
      <c r="L18" s="70"/>
      <c r="M18" s="70"/>
      <c r="N18" s="70"/>
      <c r="O18" s="70">
        <v>0</v>
      </c>
      <c r="P18" s="70"/>
      <c r="Q18" s="70"/>
      <c r="R18" s="70"/>
      <c r="S18" s="78">
        <v>0</v>
      </c>
      <c r="T18" s="78"/>
      <c r="U18" s="78"/>
      <c r="V18" s="78"/>
      <c r="W18" s="70">
        <f t="shared" si="0"/>
        <v>0</v>
      </c>
      <c r="X18" s="70"/>
      <c r="Y18" s="70"/>
      <c r="Z18" s="70"/>
    </row>
    <row r="19" spans="1:27" ht="18.95" customHeight="1" x14ac:dyDescent="0.15">
      <c r="A19" s="79"/>
      <c r="B19" s="79"/>
      <c r="C19" s="88"/>
      <c r="D19" s="89"/>
      <c r="E19" s="89"/>
      <c r="F19" s="90"/>
      <c r="G19" s="82" t="s">
        <v>45</v>
      </c>
      <c r="H19" s="83"/>
      <c r="I19" s="83"/>
      <c r="J19" s="84"/>
      <c r="K19" s="70">
        <v>0</v>
      </c>
      <c r="L19" s="70"/>
      <c r="M19" s="70"/>
      <c r="N19" s="70"/>
      <c r="O19" s="70">
        <v>0</v>
      </c>
      <c r="P19" s="70"/>
      <c r="Q19" s="70"/>
      <c r="R19" s="70"/>
      <c r="S19" s="78">
        <v>0</v>
      </c>
      <c r="T19" s="78"/>
      <c r="U19" s="78"/>
      <c r="V19" s="78"/>
      <c r="W19" s="70">
        <f t="shared" si="0"/>
        <v>0</v>
      </c>
      <c r="X19" s="70"/>
      <c r="Y19" s="70"/>
      <c r="Z19" s="70"/>
    </row>
    <row r="20" spans="1:27" ht="18.95" customHeight="1" x14ac:dyDescent="0.15">
      <c r="A20" s="79"/>
      <c r="B20" s="79"/>
      <c r="C20" s="79" t="s">
        <v>47</v>
      </c>
      <c r="D20" s="79"/>
      <c r="E20" s="79"/>
      <c r="F20" s="79"/>
      <c r="G20" s="79"/>
      <c r="H20" s="79"/>
      <c r="I20" s="79"/>
      <c r="J20" s="79"/>
      <c r="K20" s="70">
        <v>0</v>
      </c>
      <c r="L20" s="70"/>
      <c r="M20" s="70"/>
      <c r="N20" s="70"/>
      <c r="O20" s="70">
        <v>0</v>
      </c>
      <c r="P20" s="70"/>
      <c r="Q20" s="70"/>
      <c r="R20" s="70"/>
      <c r="S20" s="78">
        <v>1571</v>
      </c>
      <c r="T20" s="78"/>
      <c r="U20" s="78"/>
      <c r="V20" s="78"/>
      <c r="W20" s="70">
        <f t="shared" si="0"/>
        <v>523.66666666666663</v>
      </c>
      <c r="X20" s="70"/>
      <c r="Y20" s="70"/>
      <c r="Z20" s="70"/>
    </row>
    <row r="21" spans="1:27" ht="18.95" customHeight="1" x14ac:dyDescent="0.15">
      <c r="A21" s="79"/>
      <c r="B21" s="79"/>
      <c r="C21" s="81" t="s">
        <v>62</v>
      </c>
      <c r="D21" s="81"/>
      <c r="E21" s="81"/>
      <c r="F21" s="81"/>
      <c r="G21" s="81"/>
      <c r="H21" s="81"/>
      <c r="I21" s="81"/>
      <c r="J21" s="81"/>
      <c r="K21" s="70">
        <v>0</v>
      </c>
      <c r="L21" s="70"/>
      <c r="M21" s="70"/>
      <c r="N21" s="70"/>
      <c r="O21" s="70">
        <v>0</v>
      </c>
      <c r="P21" s="70"/>
      <c r="Q21" s="70"/>
      <c r="R21" s="70"/>
      <c r="S21" s="78">
        <v>870</v>
      </c>
      <c r="T21" s="78"/>
      <c r="U21" s="78"/>
      <c r="V21" s="78"/>
      <c r="W21" s="70">
        <f t="shared" si="0"/>
        <v>290</v>
      </c>
      <c r="X21" s="70"/>
      <c r="Y21" s="70"/>
      <c r="Z21" s="70"/>
    </row>
    <row r="22" spans="1:27" ht="18.95" customHeight="1" x14ac:dyDescent="0.15">
      <c r="A22" s="79"/>
      <c r="B22" s="79"/>
      <c r="C22" s="79" t="s">
        <v>50</v>
      </c>
      <c r="D22" s="79"/>
      <c r="E22" s="79"/>
      <c r="F22" s="79"/>
      <c r="G22" s="79"/>
      <c r="H22" s="79"/>
      <c r="I22" s="79"/>
      <c r="J22" s="79"/>
      <c r="K22" s="70">
        <v>257</v>
      </c>
      <c r="L22" s="70"/>
      <c r="M22" s="70"/>
      <c r="N22" s="70"/>
      <c r="O22" s="70">
        <v>186</v>
      </c>
      <c r="P22" s="70"/>
      <c r="Q22" s="70"/>
      <c r="R22" s="70"/>
      <c r="S22" s="78">
        <v>109</v>
      </c>
      <c r="T22" s="78"/>
      <c r="U22" s="78"/>
      <c r="V22" s="78"/>
      <c r="W22" s="70">
        <f t="shared" si="0"/>
        <v>184</v>
      </c>
      <c r="X22" s="70"/>
      <c r="Y22" s="70"/>
      <c r="Z22" s="70"/>
    </row>
    <row r="23" spans="1:27" ht="18.95" customHeight="1" x14ac:dyDescent="0.15">
      <c r="A23" s="79"/>
      <c r="B23" s="79"/>
      <c r="C23" s="79" t="s">
        <v>54</v>
      </c>
      <c r="D23" s="79"/>
      <c r="E23" s="79"/>
      <c r="F23" s="79"/>
      <c r="G23" s="79"/>
      <c r="H23" s="79"/>
      <c r="I23" s="79"/>
      <c r="J23" s="79"/>
      <c r="K23" s="70">
        <v>72721</v>
      </c>
      <c r="L23" s="70"/>
      <c r="M23" s="70"/>
      <c r="N23" s="70"/>
      <c r="O23" s="70">
        <v>3630</v>
      </c>
      <c r="P23" s="70"/>
      <c r="Q23" s="70"/>
      <c r="R23" s="70"/>
      <c r="S23" s="78">
        <f>80201+3630+9+6+180+552</f>
        <v>84578</v>
      </c>
      <c r="T23" s="78"/>
      <c r="U23" s="78"/>
      <c r="V23" s="78"/>
      <c r="W23" s="70">
        <f t="shared" si="0"/>
        <v>53643</v>
      </c>
      <c r="X23" s="70"/>
      <c r="Y23" s="70"/>
      <c r="Z23" s="70"/>
    </row>
    <row r="24" spans="1:27" ht="18.95" customHeight="1" x14ac:dyDescent="0.15">
      <c r="A24" s="79"/>
      <c r="B24" s="79"/>
      <c r="C24" s="79" t="s">
        <v>25</v>
      </c>
      <c r="D24" s="79"/>
      <c r="E24" s="79"/>
      <c r="F24" s="79"/>
      <c r="G24" s="79"/>
      <c r="H24" s="79"/>
      <c r="I24" s="79"/>
      <c r="J24" s="79"/>
      <c r="K24" s="70">
        <f>SUM(K16:N23)</f>
        <v>72978</v>
      </c>
      <c r="L24" s="70"/>
      <c r="M24" s="70"/>
      <c r="N24" s="70"/>
      <c r="O24" s="70">
        <f>SUM(O16:R23)</f>
        <v>3816</v>
      </c>
      <c r="P24" s="70"/>
      <c r="Q24" s="70"/>
      <c r="R24" s="70"/>
      <c r="S24" s="70">
        <f>SUM(S16:V23)</f>
        <v>87176</v>
      </c>
      <c r="T24" s="70"/>
      <c r="U24" s="70"/>
      <c r="V24" s="70"/>
      <c r="W24" s="70">
        <f t="shared" si="0"/>
        <v>54656.666666666664</v>
      </c>
      <c r="X24" s="70"/>
      <c r="Y24" s="70"/>
      <c r="Z24" s="70"/>
    </row>
    <row r="25" spans="1:27" ht="18.95" customHeight="1" x14ac:dyDescent="0.15"/>
    <row r="26" spans="1:27" ht="18.95" customHeight="1" x14ac:dyDescent="0.15">
      <c r="A26" s="2" t="s">
        <v>72</v>
      </c>
      <c r="D26" s="3"/>
      <c r="E26" s="3"/>
      <c r="F26" s="3"/>
      <c r="G26" s="3"/>
    </row>
    <row r="27" spans="1:27" ht="18.95" customHeight="1" x14ac:dyDescent="0.15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 t="s">
        <v>5</v>
      </c>
      <c r="L27" s="80"/>
      <c r="M27" s="80"/>
      <c r="N27" s="80"/>
      <c r="O27" s="80" t="s">
        <v>15</v>
      </c>
      <c r="P27" s="80"/>
      <c r="Q27" s="80"/>
      <c r="R27" s="80"/>
      <c r="S27" s="80" t="s">
        <v>365</v>
      </c>
      <c r="T27" s="80"/>
      <c r="U27" s="80"/>
      <c r="V27" s="80"/>
      <c r="W27" s="80" t="s">
        <v>500</v>
      </c>
      <c r="X27" s="80"/>
      <c r="Y27" s="80"/>
      <c r="Z27" s="80"/>
    </row>
    <row r="28" spans="1:27" ht="18.95" customHeight="1" x14ac:dyDescent="0.15">
      <c r="A28" s="77" t="s">
        <v>331</v>
      </c>
      <c r="B28" s="77"/>
      <c r="C28" s="77"/>
      <c r="D28" s="77"/>
      <c r="E28" s="77"/>
      <c r="F28" s="77"/>
      <c r="G28" s="77"/>
      <c r="H28" s="77"/>
      <c r="I28" s="77"/>
      <c r="J28" s="77"/>
      <c r="K28" s="78">
        <v>21</v>
      </c>
      <c r="L28" s="78"/>
      <c r="M28" s="78"/>
      <c r="N28" s="78"/>
      <c r="O28" s="78">
        <v>16</v>
      </c>
      <c r="P28" s="78"/>
      <c r="Q28" s="78"/>
      <c r="R28" s="78"/>
      <c r="S28" s="78">
        <v>19</v>
      </c>
      <c r="T28" s="78"/>
      <c r="U28" s="78"/>
      <c r="V28" s="78"/>
      <c r="W28" s="78">
        <f>(K28+O28+S28)/3</f>
        <v>18.666666666666668</v>
      </c>
      <c r="X28" s="78"/>
      <c r="Y28" s="78"/>
      <c r="Z28" s="78"/>
    </row>
    <row r="29" spans="1:27" ht="18.95" customHeight="1" x14ac:dyDescent="0.15">
      <c r="A29" s="77" t="s">
        <v>435</v>
      </c>
      <c r="B29" s="77"/>
      <c r="C29" s="77"/>
      <c r="D29" s="77"/>
      <c r="E29" s="77"/>
      <c r="F29" s="77"/>
      <c r="G29" s="77"/>
      <c r="H29" s="77"/>
      <c r="I29" s="77"/>
      <c r="J29" s="77"/>
      <c r="K29" s="78">
        <v>17</v>
      </c>
      <c r="L29" s="78"/>
      <c r="M29" s="78"/>
      <c r="N29" s="78"/>
      <c r="O29" s="78">
        <v>16</v>
      </c>
      <c r="P29" s="78"/>
      <c r="Q29" s="78"/>
      <c r="R29" s="78"/>
      <c r="S29" s="78">
        <v>16</v>
      </c>
      <c r="T29" s="78"/>
      <c r="U29" s="78"/>
      <c r="V29" s="78"/>
      <c r="W29" s="78">
        <f>(K29+O29+S29)/3</f>
        <v>16.333333333333332</v>
      </c>
      <c r="X29" s="78"/>
      <c r="Y29" s="78"/>
      <c r="Z29" s="78"/>
    </row>
    <row r="30" spans="1:27" ht="18.95" customHeight="1" x14ac:dyDescent="0.15"/>
    <row r="31" spans="1:27" ht="18.95" customHeight="1" x14ac:dyDescent="0.15">
      <c r="A31" s="2" t="s">
        <v>216</v>
      </c>
    </row>
    <row r="32" spans="1:27" ht="18.95" customHeight="1" x14ac:dyDescent="0.15">
      <c r="A32" s="64" t="s">
        <v>80</v>
      </c>
      <c r="B32" s="65"/>
      <c r="C32" s="65"/>
      <c r="D32" s="66"/>
      <c r="E32" s="64" t="s">
        <v>78</v>
      </c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6"/>
      <c r="W32" s="64" t="s">
        <v>84</v>
      </c>
      <c r="X32" s="65"/>
      <c r="Y32" s="65"/>
      <c r="Z32" s="66"/>
      <c r="AA32" s="12"/>
    </row>
    <row r="33" spans="1:33" ht="18.95" customHeight="1" x14ac:dyDescent="0.15">
      <c r="A33" s="60" t="s">
        <v>5</v>
      </c>
      <c r="B33" s="60"/>
      <c r="C33" s="60"/>
      <c r="D33" s="60"/>
      <c r="E33" s="67" t="s">
        <v>455</v>
      </c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9"/>
      <c r="W33" s="70">
        <v>68948</v>
      </c>
      <c r="X33" s="70"/>
      <c r="Y33" s="70"/>
      <c r="Z33" s="70"/>
      <c r="AA33" s="11"/>
      <c r="AD33" s="11"/>
      <c r="AE33" s="11"/>
      <c r="AF33" s="11"/>
      <c r="AG33" s="11"/>
    </row>
    <row r="34" spans="1:33" ht="18.95" customHeight="1" x14ac:dyDescent="0.15">
      <c r="A34" s="71" t="s">
        <v>5</v>
      </c>
      <c r="B34" s="72"/>
      <c r="C34" s="72"/>
      <c r="D34" s="73"/>
      <c r="E34" s="67" t="s">
        <v>457</v>
      </c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9"/>
      <c r="W34" s="74">
        <v>3773</v>
      </c>
      <c r="X34" s="75"/>
      <c r="Y34" s="75"/>
      <c r="Z34" s="76"/>
      <c r="AA34" s="11"/>
      <c r="AD34" s="11"/>
      <c r="AE34" s="11"/>
      <c r="AF34" s="11"/>
      <c r="AG34" s="11"/>
    </row>
    <row r="35" spans="1:33" ht="18.95" customHeight="1" x14ac:dyDescent="0.15">
      <c r="A35" s="71" t="s">
        <v>15</v>
      </c>
      <c r="B35" s="72"/>
      <c r="C35" s="72"/>
      <c r="D35" s="73"/>
      <c r="E35" s="67" t="s">
        <v>409</v>
      </c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9"/>
      <c r="W35" s="74">
        <v>3630</v>
      </c>
      <c r="X35" s="75"/>
      <c r="Y35" s="75"/>
      <c r="Z35" s="76"/>
      <c r="AA35" s="11"/>
      <c r="AD35" s="11"/>
      <c r="AE35" s="11"/>
      <c r="AF35" s="11"/>
      <c r="AG35" s="11"/>
    </row>
    <row r="36" spans="1:33" ht="18.95" customHeight="1" x14ac:dyDescent="0.15">
      <c r="A36" s="71" t="s">
        <v>365</v>
      </c>
      <c r="B36" s="72"/>
      <c r="C36" s="72"/>
      <c r="D36" s="73"/>
      <c r="E36" s="67" t="s">
        <v>292</v>
      </c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9"/>
      <c r="W36" s="74">
        <v>80201</v>
      </c>
      <c r="X36" s="75"/>
      <c r="Y36" s="75"/>
      <c r="Z36" s="76"/>
      <c r="AA36" s="13"/>
    </row>
    <row r="37" spans="1:33" ht="18.95" customHeight="1" x14ac:dyDescent="0.15">
      <c r="A37" s="71" t="s">
        <v>365</v>
      </c>
      <c r="B37" s="72"/>
      <c r="C37" s="72"/>
      <c r="D37" s="73"/>
      <c r="E37" s="67" t="s">
        <v>458</v>
      </c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9"/>
      <c r="W37" s="74">
        <v>3630</v>
      </c>
      <c r="X37" s="75"/>
      <c r="Y37" s="75"/>
      <c r="Z37" s="76"/>
      <c r="AA37" s="13"/>
    </row>
    <row r="38" spans="1:33" ht="18.95" customHeight="1" x14ac:dyDescent="0.15">
      <c r="A38" s="71" t="s">
        <v>365</v>
      </c>
      <c r="B38" s="72"/>
      <c r="C38" s="72"/>
      <c r="D38" s="73"/>
      <c r="E38" s="67" t="s">
        <v>432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9"/>
      <c r="W38" s="74">
        <v>1540</v>
      </c>
      <c r="X38" s="75"/>
      <c r="Y38" s="75"/>
      <c r="Z38" s="76"/>
      <c r="AA38" s="13"/>
    </row>
    <row r="39" spans="1:33" ht="18.95" customHeight="1" x14ac:dyDescent="0.15"/>
    <row r="40" spans="1:33" ht="18.95" customHeight="1" x14ac:dyDescent="0.15">
      <c r="A40" s="2" t="s">
        <v>242</v>
      </c>
    </row>
    <row r="41" spans="1:33" ht="18.95" customHeight="1" x14ac:dyDescent="0.15">
      <c r="A41" s="64" t="s">
        <v>80</v>
      </c>
      <c r="B41" s="65"/>
      <c r="C41" s="65"/>
      <c r="D41" s="66"/>
      <c r="E41" s="64" t="s">
        <v>78</v>
      </c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6"/>
    </row>
    <row r="42" spans="1:33" ht="18.95" customHeight="1" x14ac:dyDescent="0.15">
      <c r="A42" s="71" t="s">
        <v>434</v>
      </c>
      <c r="B42" s="72"/>
      <c r="C42" s="72"/>
      <c r="D42" s="73"/>
      <c r="E42" s="67" t="s">
        <v>264</v>
      </c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9"/>
    </row>
    <row r="43" spans="1:33" ht="18.95" customHeight="1" x14ac:dyDescent="0.15">
      <c r="A43" s="60" t="s">
        <v>314</v>
      </c>
      <c r="B43" s="60"/>
      <c r="C43" s="60"/>
      <c r="D43" s="60"/>
      <c r="E43" s="67" t="s">
        <v>459</v>
      </c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9"/>
    </row>
    <row r="44" spans="1:33" ht="18.95" customHeight="1" x14ac:dyDescent="0.15">
      <c r="A44" s="60" t="s">
        <v>314</v>
      </c>
      <c r="B44" s="60"/>
      <c r="C44" s="60"/>
      <c r="D44" s="60"/>
      <c r="E44" s="67" t="s">
        <v>460</v>
      </c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9"/>
    </row>
    <row r="45" spans="1:33" ht="18.95" customHeight="1" x14ac:dyDescent="0.15">
      <c r="A45" s="60" t="s">
        <v>428</v>
      </c>
      <c r="B45" s="60"/>
      <c r="C45" s="60"/>
      <c r="D45" s="60"/>
      <c r="E45" s="67" t="s">
        <v>461</v>
      </c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9"/>
    </row>
    <row r="46" spans="1:33" ht="18.95" customHeight="1" x14ac:dyDescent="0.15">
      <c r="A46" s="60" t="s">
        <v>428</v>
      </c>
      <c r="B46" s="60"/>
      <c r="C46" s="60"/>
      <c r="D46" s="60"/>
      <c r="E46" s="67" t="s">
        <v>40</v>
      </c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9"/>
    </row>
    <row r="47" spans="1:33" ht="18.95" customHeight="1" x14ac:dyDescent="0.15">
      <c r="A47" s="60" t="s">
        <v>439</v>
      </c>
      <c r="B47" s="60"/>
      <c r="C47" s="60"/>
      <c r="D47" s="60"/>
      <c r="E47" s="67" t="s">
        <v>385</v>
      </c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9"/>
    </row>
    <row r="48" spans="1:33" ht="18.95" customHeight="1" x14ac:dyDescent="0.15"/>
    <row r="49" spans="1:26" ht="18.95" customHeight="1" x14ac:dyDescent="0.15">
      <c r="A49" s="2" t="s">
        <v>466</v>
      </c>
    </row>
    <row r="50" spans="1:26" ht="18.95" customHeight="1" x14ac:dyDescent="0.15">
      <c r="A50" s="64" t="s">
        <v>293</v>
      </c>
      <c r="B50" s="65"/>
      <c r="C50" s="65"/>
      <c r="D50" s="66"/>
      <c r="E50" s="65" t="s">
        <v>282</v>
      </c>
      <c r="F50" s="65"/>
      <c r="G50" s="65"/>
      <c r="H50" s="65"/>
      <c r="I50" s="65"/>
      <c r="J50" s="66"/>
      <c r="K50" s="64" t="s">
        <v>129</v>
      </c>
      <c r="L50" s="65"/>
      <c r="M50" s="65"/>
      <c r="N50" s="65"/>
      <c r="O50" s="65"/>
      <c r="P50" s="66"/>
      <c r="Q50" s="64" t="s">
        <v>130</v>
      </c>
      <c r="R50" s="65"/>
      <c r="S50" s="65"/>
      <c r="T50" s="66"/>
      <c r="U50" s="64" t="s">
        <v>291</v>
      </c>
      <c r="V50" s="65"/>
      <c r="W50" s="65"/>
      <c r="X50" s="65"/>
      <c r="Y50" s="65"/>
      <c r="Z50" s="66"/>
    </row>
    <row r="51" spans="1:26" ht="18.95" customHeight="1" x14ac:dyDescent="0.15">
      <c r="A51" s="125" t="s">
        <v>294</v>
      </c>
      <c r="B51" s="125"/>
      <c r="C51" s="125"/>
      <c r="D51" s="125"/>
      <c r="E51" s="125" t="s">
        <v>301</v>
      </c>
      <c r="F51" s="125"/>
      <c r="G51" s="125"/>
      <c r="H51" s="125"/>
      <c r="I51" s="125"/>
      <c r="J51" s="125"/>
      <c r="K51" s="125" t="s">
        <v>106</v>
      </c>
      <c r="L51" s="125"/>
      <c r="M51" s="125"/>
      <c r="N51" s="125"/>
      <c r="O51" s="125"/>
      <c r="P51" s="125"/>
      <c r="Q51" s="126">
        <v>203.79</v>
      </c>
      <c r="R51" s="126"/>
      <c r="S51" s="126"/>
      <c r="T51" s="126"/>
      <c r="U51" s="127">
        <v>42338</v>
      </c>
      <c r="V51" s="127"/>
      <c r="W51" s="127"/>
      <c r="X51" s="127"/>
      <c r="Y51" s="127"/>
      <c r="Z51" s="127"/>
    </row>
    <row r="52" spans="1:26" ht="18.95" customHeight="1" x14ac:dyDescent="0.15">
      <c r="A52" s="125" t="s">
        <v>218</v>
      </c>
      <c r="B52" s="125"/>
      <c r="C52" s="125"/>
      <c r="D52" s="125"/>
      <c r="E52" s="125" t="s">
        <v>301</v>
      </c>
      <c r="F52" s="125"/>
      <c r="G52" s="125"/>
      <c r="H52" s="125"/>
      <c r="I52" s="125"/>
      <c r="J52" s="125"/>
      <c r="K52" s="125" t="s">
        <v>106</v>
      </c>
      <c r="L52" s="125"/>
      <c r="M52" s="125"/>
      <c r="N52" s="125"/>
      <c r="O52" s="125"/>
      <c r="P52" s="125"/>
      <c r="Q52" s="126">
        <v>203.79</v>
      </c>
      <c r="R52" s="126"/>
      <c r="S52" s="126"/>
      <c r="T52" s="126"/>
      <c r="U52" s="127">
        <v>43013</v>
      </c>
      <c r="V52" s="127"/>
      <c r="W52" s="127"/>
      <c r="X52" s="127"/>
      <c r="Y52" s="127"/>
      <c r="Z52" s="127"/>
    </row>
    <row r="53" spans="1:26" ht="18.95" customHeight="1" x14ac:dyDescent="0.15">
      <c r="A53" s="125" t="s">
        <v>194</v>
      </c>
      <c r="B53" s="125"/>
      <c r="C53" s="125"/>
      <c r="D53" s="125"/>
      <c r="E53" s="125" t="s">
        <v>301</v>
      </c>
      <c r="F53" s="125"/>
      <c r="G53" s="125"/>
      <c r="H53" s="125"/>
      <c r="I53" s="125"/>
      <c r="J53" s="125"/>
      <c r="K53" s="125" t="s">
        <v>106</v>
      </c>
      <c r="L53" s="125"/>
      <c r="M53" s="125"/>
      <c r="N53" s="125"/>
      <c r="O53" s="125"/>
      <c r="P53" s="125"/>
      <c r="Q53" s="126">
        <v>189.31</v>
      </c>
      <c r="R53" s="126"/>
      <c r="S53" s="126"/>
      <c r="T53" s="126"/>
      <c r="U53" s="127">
        <v>43798</v>
      </c>
      <c r="V53" s="127"/>
      <c r="W53" s="127"/>
      <c r="X53" s="127"/>
      <c r="Y53" s="127"/>
      <c r="Z53" s="127"/>
    </row>
    <row r="54" spans="1:26" ht="18.95" customHeight="1" x14ac:dyDescent="0.15">
      <c r="A54" s="125" t="s">
        <v>296</v>
      </c>
      <c r="B54" s="125"/>
      <c r="C54" s="125"/>
      <c r="D54" s="125"/>
      <c r="E54" s="125" t="s">
        <v>301</v>
      </c>
      <c r="F54" s="125"/>
      <c r="G54" s="125"/>
      <c r="H54" s="125"/>
      <c r="I54" s="125"/>
      <c r="J54" s="125"/>
      <c r="K54" s="125" t="s">
        <v>106</v>
      </c>
      <c r="L54" s="125"/>
      <c r="M54" s="125"/>
      <c r="N54" s="125"/>
      <c r="O54" s="125"/>
      <c r="P54" s="125"/>
      <c r="Q54" s="126">
        <v>189.31</v>
      </c>
      <c r="R54" s="126"/>
      <c r="S54" s="126"/>
      <c r="T54" s="126"/>
      <c r="U54" s="127">
        <v>44518</v>
      </c>
      <c r="V54" s="127"/>
      <c r="W54" s="127"/>
      <c r="X54" s="127"/>
      <c r="Y54" s="127"/>
      <c r="Z54" s="127"/>
    </row>
    <row r="55" spans="1:26" ht="18.95" customHeight="1" x14ac:dyDescent="0.15">
      <c r="A55" s="125" t="s">
        <v>298</v>
      </c>
      <c r="B55" s="125"/>
      <c r="C55" s="125"/>
      <c r="D55" s="125"/>
      <c r="E55" s="125" t="s">
        <v>302</v>
      </c>
      <c r="F55" s="125"/>
      <c r="G55" s="125"/>
      <c r="H55" s="125"/>
      <c r="I55" s="125"/>
      <c r="J55" s="125"/>
      <c r="K55" s="125" t="s">
        <v>303</v>
      </c>
      <c r="L55" s="125"/>
      <c r="M55" s="125"/>
      <c r="N55" s="125"/>
      <c r="O55" s="125"/>
      <c r="P55" s="125"/>
      <c r="Q55" s="126">
        <v>166.56</v>
      </c>
      <c r="R55" s="126"/>
      <c r="S55" s="126"/>
      <c r="T55" s="126"/>
      <c r="U55" s="127">
        <v>25854</v>
      </c>
      <c r="V55" s="127"/>
      <c r="W55" s="127"/>
      <c r="X55" s="127"/>
      <c r="Y55" s="127"/>
      <c r="Z55" s="127"/>
    </row>
    <row r="56" spans="1:26" ht="18.95" customHeight="1" x14ac:dyDescent="0.15">
      <c r="A56" s="125" t="s">
        <v>299</v>
      </c>
      <c r="B56" s="125"/>
      <c r="C56" s="125"/>
      <c r="D56" s="125"/>
      <c r="E56" s="125" t="s">
        <v>302</v>
      </c>
      <c r="F56" s="125"/>
      <c r="G56" s="125"/>
      <c r="H56" s="125"/>
      <c r="I56" s="125"/>
      <c r="J56" s="125"/>
      <c r="K56" s="125" t="s">
        <v>303</v>
      </c>
      <c r="L56" s="125"/>
      <c r="M56" s="125"/>
      <c r="N56" s="125"/>
      <c r="O56" s="125"/>
      <c r="P56" s="125"/>
      <c r="Q56" s="126">
        <v>166.56</v>
      </c>
      <c r="R56" s="126"/>
      <c r="S56" s="126"/>
      <c r="T56" s="126"/>
      <c r="U56" s="127">
        <v>25854</v>
      </c>
      <c r="V56" s="127"/>
      <c r="W56" s="127"/>
      <c r="X56" s="127"/>
      <c r="Y56" s="127"/>
      <c r="Z56" s="127"/>
    </row>
    <row r="57" spans="1:26" ht="18.95" customHeight="1" x14ac:dyDescent="0.15">
      <c r="A57" s="125" t="s">
        <v>300</v>
      </c>
      <c r="B57" s="125"/>
      <c r="C57" s="125"/>
      <c r="D57" s="125"/>
      <c r="E57" s="125" t="s">
        <v>302</v>
      </c>
      <c r="F57" s="125"/>
      <c r="G57" s="125"/>
      <c r="H57" s="125"/>
      <c r="I57" s="125"/>
      <c r="J57" s="125"/>
      <c r="K57" s="125" t="s">
        <v>303</v>
      </c>
      <c r="L57" s="125"/>
      <c r="M57" s="125"/>
      <c r="N57" s="125"/>
      <c r="O57" s="125"/>
      <c r="P57" s="125"/>
      <c r="Q57" s="126">
        <v>157</v>
      </c>
      <c r="R57" s="126"/>
      <c r="S57" s="126"/>
      <c r="T57" s="126"/>
      <c r="U57" s="127">
        <v>25854</v>
      </c>
      <c r="V57" s="127"/>
      <c r="W57" s="127"/>
      <c r="X57" s="127"/>
      <c r="Y57" s="127"/>
      <c r="Z57" s="127"/>
    </row>
    <row r="58" spans="1:26" ht="18.95" customHeight="1" x14ac:dyDescent="0.15"/>
    <row r="59" spans="1:26" ht="18.95" customHeight="1" x14ac:dyDescent="0.15"/>
    <row r="60" spans="1:26" ht="18.95" customHeight="1" x14ac:dyDescent="0.15"/>
  </sheetData>
  <mergeCells count="178">
    <mergeCell ref="A57:D57"/>
    <mergeCell ref="E57:J57"/>
    <mergeCell ref="K57:P57"/>
    <mergeCell ref="Q57:T57"/>
    <mergeCell ref="U57:Z57"/>
    <mergeCell ref="A12:B15"/>
    <mergeCell ref="C16:F19"/>
    <mergeCell ref="P2:Z8"/>
    <mergeCell ref="A16:B24"/>
    <mergeCell ref="A55:D55"/>
    <mergeCell ref="E55:J55"/>
    <mergeCell ref="K55:P55"/>
    <mergeCell ref="Q55:T55"/>
    <mergeCell ref="U55:Z55"/>
    <mergeCell ref="A56:D56"/>
    <mergeCell ref="E56:J56"/>
    <mergeCell ref="K56:P56"/>
    <mergeCell ref="Q56:T56"/>
    <mergeCell ref="U56:Z56"/>
    <mergeCell ref="A53:D53"/>
    <mergeCell ref="E53:J53"/>
    <mergeCell ref="K53:P53"/>
    <mergeCell ref="Q53:T53"/>
    <mergeCell ref="U53:Z53"/>
    <mergeCell ref="A54:D54"/>
    <mergeCell ref="E54:J54"/>
    <mergeCell ref="K54:P54"/>
    <mergeCell ref="Q54:T54"/>
    <mergeCell ref="U54:Z54"/>
    <mergeCell ref="A51:D51"/>
    <mergeCell ref="E51:J51"/>
    <mergeCell ref="K51:P51"/>
    <mergeCell ref="Q51:T51"/>
    <mergeCell ref="U51:Z51"/>
    <mergeCell ref="A52:D52"/>
    <mergeCell ref="E52:J52"/>
    <mergeCell ref="K52:P52"/>
    <mergeCell ref="Q52:T52"/>
    <mergeCell ref="U52:Z52"/>
    <mergeCell ref="A44:D44"/>
    <mergeCell ref="E44:Z44"/>
    <mergeCell ref="A45:D45"/>
    <mergeCell ref="E45:Z45"/>
    <mergeCell ref="A46:D46"/>
    <mergeCell ref="E46:Z46"/>
    <mergeCell ref="A47:D47"/>
    <mergeCell ref="E47:Z47"/>
    <mergeCell ref="A50:D50"/>
    <mergeCell ref="E50:J50"/>
    <mergeCell ref="K50:P50"/>
    <mergeCell ref="Q50:T50"/>
    <mergeCell ref="U50:Z50"/>
    <mergeCell ref="A38:D38"/>
    <mergeCell ref="E38:V38"/>
    <mergeCell ref="W38:Z38"/>
    <mergeCell ref="A41:D41"/>
    <mergeCell ref="E41:Z41"/>
    <mergeCell ref="A42:D42"/>
    <mergeCell ref="E42:Z42"/>
    <mergeCell ref="A43:D43"/>
    <mergeCell ref="E43:Z43"/>
    <mergeCell ref="A35:D35"/>
    <mergeCell ref="E35:V35"/>
    <mergeCell ref="W35:Z35"/>
    <mergeCell ref="A36:D36"/>
    <mergeCell ref="E36:V36"/>
    <mergeCell ref="W36:Z36"/>
    <mergeCell ref="A37:D37"/>
    <mergeCell ref="E37:V37"/>
    <mergeCell ref="W37:Z37"/>
    <mergeCell ref="A32:D32"/>
    <mergeCell ref="E32:V32"/>
    <mergeCell ref="W32:Z32"/>
    <mergeCell ref="A33:D33"/>
    <mergeCell ref="E33:V33"/>
    <mergeCell ref="W33:Z33"/>
    <mergeCell ref="A34:D34"/>
    <mergeCell ref="E34:V34"/>
    <mergeCell ref="W34:Z34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G18:J18"/>
    <mergeCell ref="K18:N18"/>
    <mergeCell ref="O18:R18"/>
    <mergeCell ref="S18:V18"/>
    <mergeCell ref="W18:Z18"/>
    <mergeCell ref="G19:J19"/>
    <mergeCell ref="K19:N19"/>
    <mergeCell ref="O19:R19"/>
    <mergeCell ref="S19:V19"/>
    <mergeCell ref="W19:Z19"/>
    <mergeCell ref="G16:J16"/>
    <mergeCell ref="K16:N16"/>
    <mergeCell ref="O16:R16"/>
    <mergeCell ref="S16:V16"/>
    <mergeCell ref="W16:Z16"/>
    <mergeCell ref="G17:J17"/>
    <mergeCell ref="K17:N17"/>
    <mergeCell ref="O17:R17"/>
    <mergeCell ref="S17:V17"/>
    <mergeCell ref="W17:Z17"/>
    <mergeCell ref="C14:J14"/>
    <mergeCell ref="K14:N14"/>
    <mergeCell ref="O14:R14"/>
    <mergeCell ref="S14:V14"/>
    <mergeCell ref="W14:Z14"/>
    <mergeCell ref="C15:J15"/>
    <mergeCell ref="K15:N15"/>
    <mergeCell ref="O15:R15"/>
    <mergeCell ref="S15:V15"/>
    <mergeCell ref="W15:Z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A7:D7"/>
    <mergeCell ref="E7:N7"/>
    <mergeCell ref="A8:D8"/>
    <mergeCell ref="E8:N8"/>
    <mergeCell ref="A11:J11"/>
    <mergeCell ref="K11:N11"/>
    <mergeCell ref="O11:R11"/>
    <mergeCell ref="S11:V11"/>
    <mergeCell ref="W11:Z11"/>
    <mergeCell ref="A2:D2"/>
    <mergeCell ref="F2:N2"/>
    <mergeCell ref="A3:D3"/>
    <mergeCell ref="E3:N3"/>
    <mergeCell ref="A4:D4"/>
    <mergeCell ref="E4:N4"/>
    <mergeCell ref="A5:D5"/>
    <mergeCell ref="E5:N5"/>
    <mergeCell ref="A6:D6"/>
    <mergeCell ref="E6:N6"/>
  </mergeCells>
  <phoneticPr fontId="6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rowBreaks count="1" manualBreakCount="1">
    <brk id="36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0FE10-7556-478F-A61B-D40961033E93}">
  <dimension ref="A1:Z44"/>
  <sheetViews>
    <sheetView workbookViewId="0">
      <selection activeCell="AC17" sqref="AC17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67</v>
      </c>
      <c r="B1" s="3"/>
      <c r="C1" s="3"/>
      <c r="O1" s="7"/>
    </row>
    <row r="2" spans="1:26" ht="18.95" customHeight="1" x14ac:dyDescent="0.15">
      <c r="A2" s="64" t="s">
        <v>0</v>
      </c>
      <c r="B2" s="65"/>
      <c r="C2" s="65"/>
      <c r="D2" s="66"/>
      <c r="E2" s="58" t="s">
        <v>725</v>
      </c>
      <c r="F2" s="91" t="str">
        <f>別紙!B4</f>
        <v>文化交流館</v>
      </c>
      <c r="G2" s="92"/>
      <c r="H2" s="92"/>
      <c r="I2" s="92"/>
      <c r="J2" s="92"/>
      <c r="K2" s="92"/>
      <c r="L2" s="92"/>
      <c r="M2" s="92"/>
      <c r="N2" s="93"/>
      <c r="O2" s="7"/>
      <c r="P2" s="95" t="s">
        <v>16</v>
      </c>
      <c r="Q2" s="95"/>
      <c r="R2" s="95"/>
      <c r="S2" s="95"/>
      <c r="T2" s="95"/>
      <c r="U2" s="95"/>
      <c r="V2" s="95"/>
      <c r="W2" s="95"/>
      <c r="X2" s="95"/>
      <c r="Y2" s="95"/>
      <c r="Z2" s="95"/>
    </row>
    <row r="3" spans="1:26" ht="18.95" customHeight="1" x14ac:dyDescent="0.15">
      <c r="A3" s="64" t="s">
        <v>65</v>
      </c>
      <c r="B3" s="65"/>
      <c r="C3" s="65"/>
      <c r="D3" s="66"/>
      <c r="E3" s="96" t="str">
        <f>別紙!C4</f>
        <v>東栄87番地の1</v>
      </c>
      <c r="F3" s="92"/>
      <c r="G3" s="92"/>
      <c r="H3" s="92"/>
      <c r="I3" s="92"/>
      <c r="J3" s="92"/>
      <c r="K3" s="92"/>
      <c r="L3" s="92"/>
      <c r="M3" s="92"/>
      <c r="N3" s="93"/>
      <c r="O3" s="7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</row>
    <row r="4" spans="1:26" ht="18.95" customHeight="1" x14ac:dyDescent="0.15">
      <c r="A4" s="80" t="s">
        <v>129</v>
      </c>
      <c r="B4" s="80"/>
      <c r="C4" s="80"/>
      <c r="D4" s="80"/>
      <c r="E4" s="96" t="str">
        <f>別紙!D4</f>
        <v>鉄筋コンクリート</v>
      </c>
      <c r="F4" s="92"/>
      <c r="G4" s="92"/>
      <c r="H4" s="92"/>
      <c r="I4" s="92"/>
      <c r="J4" s="92"/>
      <c r="K4" s="92"/>
      <c r="L4" s="92"/>
      <c r="M4" s="92"/>
      <c r="N4" s="93"/>
      <c r="O4" s="7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</row>
    <row r="5" spans="1:26" ht="18.95" customHeight="1" x14ac:dyDescent="0.15">
      <c r="A5" s="80" t="s">
        <v>43</v>
      </c>
      <c r="B5" s="80"/>
      <c r="C5" s="80"/>
      <c r="D5" s="80"/>
      <c r="E5" s="97">
        <f>別紙!E4</f>
        <v>2554.44</v>
      </c>
      <c r="F5" s="98"/>
      <c r="G5" s="98"/>
      <c r="H5" s="98"/>
      <c r="I5" s="98"/>
      <c r="J5" s="98"/>
      <c r="K5" s="98"/>
      <c r="L5" s="98"/>
      <c r="M5" s="98"/>
      <c r="N5" s="99"/>
      <c r="O5" s="7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</row>
    <row r="6" spans="1:26" ht="18.95" customHeight="1" x14ac:dyDescent="0.15">
      <c r="A6" s="80" t="s">
        <v>13</v>
      </c>
      <c r="B6" s="80"/>
      <c r="C6" s="80"/>
      <c r="D6" s="80"/>
      <c r="E6" s="100">
        <f>別紙!F4</f>
        <v>36462</v>
      </c>
      <c r="F6" s="101"/>
      <c r="G6" s="101"/>
      <c r="H6" s="101"/>
      <c r="I6" s="101"/>
      <c r="J6" s="101"/>
      <c r="K6" s="101"/>
      <c r="L6" s="101"/>
      <c r="M6" s="101"/>
      <c r="N6" s="102"/>
      <c r="O6" s="7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</row>
    <row r="7" spans="1:26" ht="18.95" customHeight="1" x14ac:dyDescent="0.15">
      <c r="A7" s="80" t="s">
        <v>4</v>
      </c>
      <c r="B7" s="80"/>
      <c r="C7" s="80"/>
      <c r="D7" s="80"/>
      <c r="E7" s="96" t="str">
        <f>別紙!G4</f>
        <v>教育課</v>
      </c>
      <c r="F7" s="92"/>
      <c r="G7" s="92"/>
      <c r="H7" s="92"/>
      <c r="I7" s="92"/>
      <c r="J7" s="92"/>
      <c r="K7" s="92"/>
      <c r="L7" s="92"/>
      <c r="M7" s="92"/>
      <c r="N7" s="93"/>
      <c r="O7" s="7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</row>
    <row r="8" spans="1:26" ht="18.95" customHeight="1" x14ac:dyDescent="0.15">
      <c r="A8" s="64" t="s">
        <v>8</v>
      </c>
      <c r="B8" s="65"/>
      <c r="C8" s="65"/>
      <c r="D8" s="66"/>
      <c r="E8" s="96" t="str">
        <f>別紙!H4</f>
        <v>指定管理</v>
      </c>
      <c r="F8" s="92"/>
      <c r="G8" s="92"/>
      <c r="H8" s="92"/>
      <c r="I8" s="92"/>
      <c r="J8" s="92"/>
      <c r="K8" s="92"/>
      <c r="L8" s="92"/>
      <c r="M8" s="92"/>
      <c r="N8" s="93"/>
      <c r="O8" s="7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</row>
    <row r="9" spans="1:26" ht="18.95" customHeight="1" x14ac:dyDescent="0.15"/>
    <row r="10" spans="1:26" ht="18.95" customHeight="1" x14ac:dyDescent="0.15">
      <c r="A10" s="2" t="s">
        <v>70</v>
      </c>
      <c r="D10" s="3"/>
      <c r="E10" s="3"/>
      <c r="F10" s="3"/>
      <c r="G10" s="3"/>
      <c r="K10" s="3"/>
      <c r="O10" s="3"/>
      <c r="S10" s="3"/>
      <c r="W10" s="3"/>
      <c r="Z10" s="8" t="s">
        <v>57</v>
      </c>
    </row>
    <row r="11" spans="1:26" ht="18.95" customHeight="1" x14ac:dyDescent="0.15">
      <c r="A11" s="80"/>
      <c r="B11" s="80"/>
      <c r="C11" s="80"/>
      <c r="D11" s="80"/>
      <c r="E11" s="80"/>
      <c r="F11" s="80"/>
      <c r="G11" s="80"/>
      <c r="H11" s="80"/>
      <c r="I11" s="80"/>
      <c r="J11" s="80"/>
      <c r="K11" s="80" t="s">
        <v>5</v>
      </c>
      <c r="L11" s="80"/>
      <c r="M11" s="80"/>
      <c r="N11" s="80"/>
      <c r="O11" s="80" t="s">
        <v>15</v>
      </c>
      <c r="P11" s="80"/>
      <c r="Q11" s="80"/>
      <c r="R11" s="80"/>
      <c r="S11" s="80" t="s">
        <v>365</v>
      </c>
      <c r="T11" s="80"/>
      <c r="U11" s="80"/>
      <c r="V11" s="80"/>
      <c r="W11" s="80" t="s">
        <v>500</v>
      </c>
      <c r="X11" s="80"/>
      <c r="Y11" s="80"/>
      <c r="Z11" s="80"/>
    </row>
    <row r="12" spans="1:26" ht="18.95" customHeight="1" x14ac:dyDescent="0.15">
      <c r="A12" s="223" t="s">
        <v>10</v>
      </c>
      <c r="B12" s="223"/>
      <c r="C12" s="223" t="s">
        <v>18</v>
      </c>
      <c r="D12" s="223"/>
      <c r="E12" s="223"/>
      <c r="F12" s="223"/>
      <c r="G12" s="223"/>
      <c r="H12" s="223"/>
      <c r="I12" s="223"/>
      <c r="J12" s="223"/>
      <c r="K12" s="190">
        <v>0</v>
      </c>
      <c r="L12" s="190"/>
      <c r="M12" s="190"/>
      <c r="N12" s="190"/>
      <c r="O12" s="190">
        <v>0</v>
      </c>
      <c r="P12" s="190"/>
      <c r="Q12" s="190"/>
      <c r="R12" s="190"/>
      <c r="S12" s="195">
        <v>0</v>
      </c>
      <c r="T12" s="195"/>
      <c r="U12" s="195"/>
      <c r="V12" s="195"/>
      <c r="W12" s="190">
        <f t="shared" ref="W12:W24" si="0">(K12+O12+S12)/3</f>
        <v>0</v>
      </c>
      <c r="X12" s="190"/>
      <c r="Y12" s="190"/>
      <c r="Z12" s="190"/>
    </row>
    <row r="13" spans="1:26" ht="18.95" customHeight="1" x14ac:dyDescent="0.15">
      <c r="A13" s="224"/>
      <c r="B13" s="224"/>
      <c r="C13" s="224" t="s">
        <v>20</v>
      </c>
      <c r="D13" s="224"/>
      <c r="E13" s="224"/>
      <c r="F13" s="224"/>
      <c r="G13" s="224"/>
      <c r="H13" s="224"/>
      <c r="I13" s="224"/>
      <c r="J13" s="224"/>
      <c r="K13" s="190">
        <v>10000</v>
      </c>
      <c r="L13" s="190"/>
      <c r="M13" s="190"/>
      <c r="N13" s="190"/>
      <c r="O13" s="190">
        <v>0</v>
      </c>
      <c r="P13" s="190"/>
      <c r="Q13" s="190"/>
      <c r="R13" s="190"/>
      <c r="S13" s="195">
        <v>0</v>
      </c>
      <c r="T13" s="195"/>
      <c r="U13" s="195"/>
      <c r="V13" s="195"/>
      <c r="W13" s="190">
        <f t="shared" si="0"/>
        <v>3333.3333333333335</v>
      </c>
      <c r="X13" s="190"/>
      <c r="Y13" s="190"/>
      <c r="Z13" s="190"/>
    </row>
    <row r="14" spans="1:26" ht="18.95" customHeight="1" x14ac:dyDescent="0.15">
      <c r="A14" s="224"/>
      <c r="B14" s="224"/>
      <c r="C14" s="224" t="s">
        <v>6</v>
      </c>
      <c r="D14" s="224"/>
      <c r="E14" s="224"/>
      <c r="F14" s="224"/>
      <c r="G14" s="224"/>
      <c r="H14" s="224"/>
      <c r="I14" s="224"/>
      <c r="J14" s="224"/>
      <c r="K14" s="190">
        <v>0</v>
      </c>
      <c r="L14" s="190"/>
      <c r="M14" s="190"/>
      <c r="N14" s="190"/>
      <c r="O14" s="190">
        <v>0</v>
      </c>
      <c r="P14" s="190"/>
      <c r="Q14" s="190"/>
      <c r="R14" s="190"/>
      <c r="S14" s="195">
        <v>0</v>
      </c>
      <c r="T14" s="195"/>
      <c r="U14" s="195"/>
      <c r="V14" s="195"/>
      <c r="W14" s="190">
        <f t="shared" si="0"/>
        <v>0</v>
      </c>
      <c r="X14" s="190"/>
      <c r="Y14" s="190"/>
      <c r="Z14" s="190"/>
    </row>
    <row r="15" spans="1:26" ht="18.95" customHeight="1" x14ac:dyDescent="0.15">
      <c r="A15" s="224"/>
      <c r="B15" s="224"/>
      <c r="C15" s="224" t="s">
        <v>25</v>
      </c>
      <c r="D15" s="224"/>
      <c r="E15" s="224"/>
      <c r="F15" s="224"/>
      <c r="G15" s="224"/>
      <c r="H15" s="224"/>
      <c r="I15" s="224"/>
      <c r="J15" s="224"/>
      <c r="K15" s="190">
        <f>SUM(K12:N14)</f>
        <v>10000</v>
      </c>
      <c r="L15" s="190"/>
      <c r="M15" s="190"/>
      <c r="N15" s="190"/>
      <c r="O15" s="190">
        <f>SUM(O12:R14)</f>
        <v>0</v>
      </c>
      <c r="P15" s="190"/>
      <c r="Q15" s="190"/>
      <c r="R15" s="190"/>
      <c r="S15" s="190">
        <f>SUM(S12:V14)</f>
        <v>0</v>
      </c>
      <c r="T15" s="190"/>
      <c r="U15" s="190"/>
      <c r="V15" s="190"/>
      <c r="W15" s="190">
        <f t="shared" si="0"/>
        <v>3333.3333333333335</v>
      </c>
      <c r="X15" s="190"/>
      <c r="Y15" s="190"/>
      <c r="Z15" s="190"/>
    </row>
    <row r="16" spans="1:26" ht="18.95" customHeight="1" x14ac:dyDescent="0.15">
      <c r="A16" s="224" t="s">
        <v>1</v>
      </c>
      <c r="B16" s="224"/>
      <c r="C16" s="228" t="s">
        <v>29</v>
      </c>
      <c r="D16" s="229"/>
      <c r="E16" s="229"/>
      <c r="F16" s="230"/>
      <c r="G16" s="225" t="s">
        <v>30</v>
      </c>
      <c r="H16" s="226"/>
      <c r="I16" s="226"/>
      <c r="J16" s="227"/>
      <c r="K16" s="190">
        <v>0</v>
      </c>
      <c r="L16" s="190"/>
      <c r="M16" s="190"/>
      <c r="N16" s="190"/>
      <c r="O16" s="190">
        <v>0</v>
      </c>
      <c r="P16" s="190"/>
      <c r="Q16" s="190"/>
      <c r="R16" s="190"/>
      <c r="S16" s="195">
        <v>0</v>
      </c>
      <c r="T16" s="195"/>
      <c r="U16" s="195"/>
      <c r="V16" s="195"/>
      <c r="W16" s="190">
        <f t="shared" si="0"/>
        <v>0</v>
      </c>
      <c r="X16" s="190"/>
      <c r="Y16" s="190"/>
      <c r="Z16" s="190"/>
    </row>
    <row r="17" spans="1:26" ht="18.95" customHeight="1" x14ac:dyDescent="0.15">
      <c r="A17" s="224"/>
      <c r="B17" s="224"/>
      <c r="C17" s="231"/>
      <c r="D17" s="232"/>
      <c r="E17" s="232"/>
      <c r="F17" s="233"/>
      <c r="G17" s="225" t="s">
        <v>34</v>
      </c>
      <c r="H17" s="226"/>
      <c r="I17" s="226"/>
      <c r="J17" s="227"/>
      <c r="K17" s="190">
        <v>0</v>
      </c>
      <c r="L17" s="190"/>
      <c r="M17" s="190"/>
      <c r="N17" s="190"/>
      <c r="O17" s="190">
        <v>0</v>
      </c>
      <c r="P17" s="190"/>
      <c r="Q17" s="190"/>
      <c r="R17" s="190"/>
      <c r="S17" s="195">
        <v>0</v>
      </c>
      <c r="T17" s="195"/>
      <c r="U17" s="195"/>
      <c r="V17" s="195"/>
      <c r="W17" s="190">
        <f t="shared" si="0"/>
        <v>0</v>
      </c>
      <c r="X17" s="190"/>
      <c r="Y17" s="190"/>
      <c r="Z17" s="190"/>
    </row>
    <row r="18" spans="1:26" ht="18.95" customHeight="1" x14ac:dyDescent="0.15">
      <c r="A18" s="224"/>
      <c r="B18" s="224"/>
      <c r="C18" s="231"/>
      <c r="D18" s="232"/>
      <c r="E18" s="232"/>
      <c r="F18" s="233"/>
      <c r="G18" s="225" t="s">
        <v>39</v>
      </c>
      <c r="H18" s="226"/>
      <c r="I18" s="226"/>
      <c r="J18" s="227"/>
      <c r="K18" s="190">
        <v>0</v>
      </c>
      <c r="L18" s="190"/>
      <c r="M18" s="190"/>
      <c r="N18" s="190"/>
      <c r="O18" s="190">
        <v>0</v>
      </c>
      <c r="P18" s="190"/>
      <c r="Q18" s="190"/>
      <c r="R18" s="190"/>
      <c r="S18" s="195">
        <v>0</v>
      </c>
      <c r="T18" s="195"/>
      <c r="U18" s="195"/>
      <c r="V18" s="195"/>
      <c r="W18" s="190">
        <f t="shared" si="0"/>
        <v>0</v>
      </c>
      <c r="X18" s="190"/>
      <c r="Y18" s="190"/>
      <c r="Z18" s="190"/>
    </row>
    <row r="19" spans="1:26" ht="18.95" customHeight="1" x14ac:dyDescent="0.15">
      <c r="A19" s="224"/>
      <c r="B19" s="224"/>
      <c r="C19" s="231"/>
      <c r="D19" s="232"/>
      <c r="E19" s="232"/>
      <c r="F19" s="233"/>
      <c r="G19" s="225" t="s">
        <v>45</v>
      </c>
      <c r="H19" s="226"/>
      <c r="I19" s="226"/>
      <c r="J19" s="227"/>
      <c r="K19" s="190">
        <v>0</v>
      </c>
      <c r="L19" s="190"/>
      <c r="M19" s="190"/>
      <c r="N19" s="190"/>
      <c r="O19" s="190">
        <v>0</v>
      </c>
      <c r="P19" s="190"/>
      <c r="Q19" s="190"/>
      <c r="R19" s="190"/>
      <c r="S19" s="195">
        <v>0</v>
      </c>
      <c r="T19" s="195"/>
      <c r="U19" s="195"/>
      <c r="V19" s="195"/>
      <c r="W19" s="190">
        <f t="shared" si="0"/>
        <v>0</v>
      </c>
      <c r="X19" s="190"/>
      <c r="Y19" s="190"/>
      <c r="Z19" s="190"/>
    </row>
    <row r="20" spans="1:26" ht="18.95" customHeight="1" x14ac:dyDescent="0.15">
      <c r="A20" s="224"/>
      <c r="B20" s="224"/>
      <c r="C20" s="224" t="s">
        <v>47</v>
      </c>
      <c r="D20" s="224"/>
      <c r="E20" s="224"/>
      <c r="F20" s="224"/>
      <c r="G20" s="224"/>
      <c r="H20" s="224"/>
      <c r="I20" s="224"/>
      <c r="J20" s="224"/>
      <c r="K20" s="190">
        <v>16339</v>
      </c>
      <c r="L20" s="190"/>
      <c r="M20" s="190"/>
      <c r="N20" s="190"/>
      <c r="O20" s="190">
        <v>16347</v>
      </c>
      <c r="P20" s="190"/>
      <c r="Q20" s="190"/>
      <c r="R20" s="190"/>
      <c r="S20" s="195">
        <v>20579</v>
      </c>
      <c r="T20" s="195"/>
      <c r="U20" s="195"/>
      <c r="V20" s="195"/>
      <c r="W20" s="190">
        <f t="shared" si="0"/>
        <v>17755</v>
      </c>
      <c r="X20" s="190"/>
      <c r="Y20" s="190"/>
      <c r="Z20" s="190"/>
    </row>
    <row r="21" spans="1:26" ht="18.95" customHeight="1" x14ac:dyDescent="0.15">
      <c r="A21" s="224"/>
      <c r="B21" s="224"/>
      <c r="C21" s="234" t="s">
        <v>62</v>
      </c>
      <c r="D21" s="234"/>
      <c r="E21" s="234"/>
      <c r="F21" s="234"/>
      <c r="G21" s="234"/>
      <c r="H21" s="234"/>
      <c r="I21" s="234"/>
      <c r="J21" s="234"/>
      <c r="K21" s="190">
        <v>0</v>
      </c>
      <c r="L21" s="190"/>
      <c r="M21" s="190"/>
      <c r="N21" s="190"/>
      <c r="O21" s="190">
        <v>0</v>
      </c>
      <c r="P21" s="190"/>
      <c r="Q21" s="190"/>
      <c r="R21" s="190"/>
      <c r="S21" s="195">
        <v>0</v>
      </c>
      <c r="T21" s="195"/>
      <c r="U21" s="195"/>
      <c r="V21" s="195"/>
      <c r="W21" s="190">
        <f t="shared" si="0"/>
        <v>0</v>
      </c>
      <c r="X21" s="190"/>
      <c r="Y21" s="190"/>
      <c r="Z21" s="190"/>
    </row>
    <row r="22" spans="1:26" ht="18.95" customHeight="1" x14ac:dyDescent="0.15">
      <c r="A22" s="224"/>
      <c r="B22" s="224"/>
      <c r="C22" s="224" t="s">
        <v>50</v>
      </c>
      <c r="D22" s="224"/>
      <c r="E22" s="224"/>
      <c r="F22" s="224"/>
      <c r="G22" s="224"/>
      <c r="H22" s="224"/>
      <c r="I22" s="224"/>
      <c r="J22" s="224"/>
      <c r="K22" s="190">
        <v>0</v>
      </c>
      <c r="L22" s="190"/>
      <c r="M22" s="190"/>
      <c r="N22" s="190"/>
      <c r="O22" s="190">
        <v>988</v>
      </c>
      <c r="P22" s="190"/>
      <c r="Q22" s="190"/>
      <c r="R22" s="190"/>
      <c r="S22" s="195">
        <v>1518</v>
      </c>
      <c r="T22" s="195"/>
      <c r="U22" s="195"/>
      <c r="V22" s="195"/>
      <c r="W22" s="190">
        <f t="shared" si="0"/>
        <v>835.33333333333337</v>
      </c>
      <c r="X22" s="190"/>
      <c r="Y22" s="190"/>
      <c r="Z22" s="190"/>
    </row>
    <row r="23" spans="1:26" ht="18.95" customHeight="1" x14ac:dyDescent="0.15">
      <c r="A23" s="224"/>
      <c r="B23" s="224"/>
      <c r="C23" s="224" t="s">
        <v>54</v>
      </c>
      <c r="D23" s="224"/>
      <c r="E23" s="224"/>
      <c r="F23" s="224"/>
      <c r="G23" s="224"/>
      <c r="H23" s="224"/>
      <c r="I23" s="224"/>
      <c r="J23" s="224"/>
      <c r="K23" s="190">
        <v>20221</v>
      </c>
      <c r="L23" s="190"/>
      <c r="M23" s="190"/>
      <c r="N23" s="190"/>
      <c r="O23" s="190">
        <v>0</v>
      </c>
      <c r="P23" s="190"/>
      <c r="Q23" s="190"/>
      <c r="R23" s="190"/>
      <c r="S23" s="195">
        <v>0</v>
      </c>
      <c r="T23" s="195"/>
      <c r="U23" s="195"/>
      <c r="V23" s="195"/>
      <c r="W23" s="190">
        <f t="shared" si="0"/>
        <v>6740.333333333333</v>
      </c>
      <c r="X23" s="190"/>
      <c r="Y23" s="190"/>
      <c r="Z23" s="190"/>
    </row>
    <row r="24" spans="1:26" ht="18.95" customHeight="1" x14ac:dyDescent="0.15">
      <c r="A24" s="224"/>
      <c r="B24" s="224"/>
      <c r="C24" s="224" t="s">
        <v>25</v>
      </c>
      <c r="D24" s="224"/>
      <c r="E24" s="224"/>
      <c r="F24" s="224"/>
      <c r="G24" s="224"/>
      <c r="H24" s="224"/>
      <c r="I24" s="224"/>
      <c r="J24" s="224"/>
      <c r="K24" s="190">
        <f>SUM(K16:N23)</f>
        <v>36560</v>
      </c>
      <c r="L24" s="190"/>
      <c r="M24" s="190"/>
      <c r="N24" s="190"/>
      <c r="O24" s="190">
        <f>SUM(O16:R23)</f>
        <v>17335</v>
      </c>
      <c r="P24" s="190"/>
      <c r="Q24" s="190"/>
      <c r="R24" s="190"/>
      <c r="S24" s="190">
        <f>SUM(S16:V23)</f>
        <v>22097</v>
      </c>
      <c r="T24" s="190"/>
      <c r="U24" s="190"/>
      <c r="V24" s="190"/>
      <c r="W24" s="190">
        <f t="shared" si="0"/>
        <v>25330.666666666668</v>
      </c>
      <c r="X24" s="190"/>
      <c r="Y24" s="190"/>
      <c r="Z24" s="190"/>
    </row>
    <row r="25" spans="1:26" ht="18.95" customHeight="1" x14ac:dyDescent="0.15">
      <c r="A25" s="48"/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</row>
    <row r="26" spans="1:26" ht="18.95" customHeight="1" x14ac:dyDescent="0.15">
      <c r="A26" s="49" t="s">
        <v>72</v>
      </c>
      <c r="B26" s="48"/>
      <c r="C26" s="48"/>
      <c r="D26" s="50"/>
      <c r="E26" s="50"/>
      <c r="F26" s="50"/>
      <c r="G26" s="50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</row>
    <row r="27" spans="1:26" ht="18.95" customHeight="1" x14ac:dyDescent="0.15">
      <c r="A27" s="210"/>
      <c r="B27" s="210"/>
      <c r="C27" s="210"/>
      <c r="D27" s="210"/>
      <c r="E27" s="210"/>
      <c r="F27" s="210"/>
      <c r="G27" s="210"/>
      <c r="H27" s="210"/>
      <c r="I27" s="210"/>
      <c r="J27" s="210"/>
      <c r="K27" s="210" t="s">
        <v>5</v>
      </c>
      <c r="L27" s="210"/>
      <c r="M27" s="210"/>
      <c r="N27" s="210"/>
      <c r="O27" s="210" t="s">
        <v>15</v>
      </c>
      <c r="P27" s="210"/>
      <c r="Q27" s="210"/>
      <c r="R27" s="210"/>
      <c r="S27" s="210" t="s">
        <v>365</v>
      </c>
      <c r="T27" s="210"/>
      <c r="U27" s="210"/>
      <c r="V27" s="210"/>
      <c r="W27" s="210" t="s">
        <v>500</v>
      </c>
      <c r="X27" s="210"/>
      <c r="Y27" s="210"/>
      <c r="Z27" s="210"/>
    </row>
    <row r="28" spans="1:26" ht="18.95" customHeight="1" x14ac:dyDescent="0.15">
      <c r="A28" s="236" t="s">
        <v>362</v>
      </c>
      <c r="B28" s="236"/>
      <c r="C28" s="236"/>
      <c r="D28" s="236"/>
      <c r="E28" s="236"/>
      <c r="F28" s="236"/>
      <c r="G28" s="236"/>
      <c r="H28" s="236"/>
      <c r="I28" s="236"/>
      <c r="J28" s="236"/>
      <c r="K28" s="190">
        <v>7052</v>
      </c>
      <c r="L28" s="190"/>
      <c r="M28" s="190"/>
      <c r="N28" s="190"/>
      <c r="O28" s="190">
        <v>9064</v>
      </c>
      <c r="P28" s="190"/>
      <c r="Q28" s="190"/>
      <c r="R28" s="190"/>
      <c r="S28" s="195">
        <v>8942</v>
      </c>
      <c r="T28" s="195"/>
      <c r="U28" s="195"/>
      <c r="V28" s="195"/>
      <c r="W28" s="190">
        <f>(K28+O28+S28)/3</f>
        <v>8352.6666666666661</v>
      </c>
      <c r="X28" s="190"/>
      <c r="Y28" s="190"/>
      <c r="Z28" s="190"/>
    </row>
    <row r="29" spans="1:26" ht="18.95" customHeight="1" x14ac:dyDescent="0.15">
      <c r="A29" s="48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</row>
    <row r="30" spans="1:26" ht="18.95" customHeight="1" x14ac:dyDescent="0.15">
      <c r="A30" s="49" t="s">
        <v>583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</row>
    <row r="31" spans="1:26" ht="18.95" customHeight="1" x14ac:dyDescent="0.15">
      <c r="A31" s="220" t="s">
        <v>80</v>
      </c>
      <c r="B31" s="221"/>
      <c r="C31" s="221"/>
      <c r="D31" s="222"/>
      <c r="E31" s="220" t="s">
        <v>78</v>
      </c>
      <c r="F31" s="221"/>
      <c r="G31" s="221"/>
      <c r="H31" s="221"/>
      <c r="I31" s="221"/>
      <c r="J31" s="221"/>
      <c r="K31" s="221"/>
      <c r="L31" s="221"/>
      <c r="M31" s="221"/>
      <c r="N31" s="221"/>
      <c r="O31" s="221"/>
      <c r="P31" s="221"/>
      <c r="Q31" s="221"/>
      <c r="R31" s="221"/>
      <c r="S31" s="221"/>
      <c r="T31" s="221"/>
      <c r="U31" s="221"/>
      <c r="V31" s="222"/>
      <c r="W31" s="220" t="s">
        <v>584</v>
      </c>
      <c r="X31" s="221"/>
      <c r="Y31" s="221"/>
      <c r="Z31" s="222"/>
    </row>
    <row r="32" spans="1:26" ht="18.95" customHeight="1" x14ac:dyDescent="0.15">
      <c r="A32" s="205" t="s">
        <v>5</v>
      </c>
      <c r="B32" s="205"/>
      <c r="C32" s="205"/>
      <c r="D32" s="205"/>
      <c r="E32" s="206" t="s">
        <v>308</v>
      </c>
      <c r="F32" s="207"/>
      <c r="G32" s="207"/>
      <c r="H32" s="207"/>
      <c r="I32" s="207"/>
      <c r="J32" s="207"/>
      <c r="K32" s="207"/>
      <c r="L32" s="207"/>
      <c r="M32" s="207"/>
      <c r="N32" s="207"/>
      <c r="O32" s="207"/>
      <c r="P32" s="207"/>
      <c r="Q32" s="207"/>
      <c r="R32" s="207"/>
      <c r="S32" s="207"/>
      <c r="T32" s="207"/>
      <c r="U32" s="207"/>
      <c r="V32" s="208"/>
      <c r="W32" s="235">
        <v>33176</v>
      </c>
      <c r="X32" s="190"/>
      <c r="Y32" s="190"/>
      <c r="Z32" s="190"/>
    </row>
    <row r="33" spans="1:26" ht="18.95" customHeight="1" x14ac:dyDescent="0.15">
      <c r="A33" s="205" t="s">
        <v>15</v>
      </c>
      <c r="B33" s="205"/>
      <c r="C33" s="205"/>
      <c r="D33" s="205"/>
      <c r="E33" s="187" t="s">
        <v>313</v>
      </c>
      <c r="F33" s="188"/>
      <c r="G33" s="188"/>
      <c r="H33" s="188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9"/>
      <c r="W33" s="190">
        <v>616</v>
      </c>
      <c r="X33" s="190"/>
      <c r="Y33" s="190"/>
      <c r="Z33" s="190"/>
    </row>
    <row r="34" spans="1:26" ht="18.95" customHeight="1" x14ac:dyDescent="0.15">
      <c r="A34" s="205" t="s">
        <v>15</v>
      </c>
      <c r="B34" s="205"/>
      <c r="C34" s="205"/>
      <c r="D34" s="205"/>
      <c r="E34" s="187" t="s">
        <v>237</v>
      </c>
      <c r="F34" s="188"/>
      <c r="G34" s="188"/>
      <c r="H34" s="188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9"/>
      <c r="W34" s="190">
        <v>114</v>
      </c>
      <c r="X34" s="190"/>
      <c r="Y34" s="190"/>
      <c r="Z34" s="190"/>
    </row>
    <row r="35" spans="1:26" ht="18.95" customHeight="1" x14ac:dyDescent="0.15">
      <c r="A35" s="205" t="s">
        <v>15</v>
      </c>
      <c r="B35" s="205"/>
      <c r="C35" s="205"/>
      <c r="D35" s="205"/>
      <c r="E35" s="187" t="s">
        <v>41</v>
      </c>
      <c r="F35" s="188"/>
      <c r="G35" s="188"/>
      <c r="H35" s="188"/>
      <c r="I35" s="188"/>
      <c r="J35" s="188"/>
      <c r="K35" s="188"/>
      <c r="L35" s="188"/>
      <c r="M35" s="188"/>
      <c r="N35" s="188"/>
      <c r="O35" s="188"/>
      <c r="P35" s="188"/>
      <c r="Q35" s="188"/>
      <c r="R35" s="188"/>
      <c r="S35" s="188"/>
      <c r="T35" s="188"/>
      <c r="U35" s="188"/>
      <c r="V35" s="189"/>
      <c r="W35" s="190">
        <v>259</v>
      </c>
      <c r="X35" s="190"/>
      <c r="Y35" s="190"/>
      <c r="Z35" s="190"/>
    </row>
    <row r="36" spans="1:26" ht="18.95" customHeight="1" x14ac:dyDescent="0.15">
      <c r="A36" s="191" t="s">
        <v>365</v>
      </c>
      <c r="B36" s="191"/>
      <c r="C36" s="191"/>
      <c r="D36" s="191"/>
      <c r="E36" s="192" t="s">
        <v>585</v>
      </c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4"/>
      <c r="W36" s="195">
        <v>352</v>
      </c>
      <c r="X36" s="195"/>
      <c r="Y36" s="195"/>
      <c r="Z36" s="195"/>
    </row>
    <row r="37" spans="1:26" ht="18.95" customHeight="1" x14ac:dyDescent="0.15">
      <c r="A37" s="191" t="s">
        <v>365</v>
      </c>
      <c r="B37" s="191"/>
      <c r="C37" s="191"/>
      <c r="D37" s="191"/>
      <c r="E37" s="192" t="s">
        <v>586</v>
      </c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4"/>
      <c r="W37" s="195">
        <v>704</v>
      </c>
      <c r="X37" s="195"/>
      <c r="Y37" s="195"/>
      <c r="Z37" s="195"/>
    </row>
    <row r="38" spans="1:26" ht="18.95" customHeight="1" x14ac:dyDescent="0.15">
      <c r="A38" s="191" t="s">
        <v>365</v>
      </c>
      <c r="B38" s="191"/>
      <c r="C38" s="191"/>
      <c r="D38" s="191"/>
      <c r="E38" s="192" t="s">
        <v>587</v>
      </c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4"/>
      <c r="W38" s="195">
        <v>462</v>
      </c>
      <c r="X38" s="195"/>
      <c r="Y38" s="195"/>
      <c r="Z38" s="195"/>
    </row>
    <row r="39" spans="1:26" ht="18.95" customHeight="1" x14ac:dyDescent="0.15"/>
    <row r="40" spans="1:26" ht="18.95" customHeight="1" x14ac:dyDescent="0.15">
      <c r="A40" s="2" t="s">
        <v>242</v>
      </c>
    </row>
    <row r="41" spans="1:26" ht="18.95" customHeight="1" x14ac:dyDescent="0.15">
      <c r="A41" s="64" t="s">
        <v>80</v>
      </c>
      <c r="B41" s="65"/>
      <c r="C41" s="65"/>
      <c r="D41" s="66"/>
      <c r="E41" s="64" t="s">
        <v>78</v>
      </c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6"/>
    </row>
    <row r="42" spans="1:26" ht="18.95" customHeight="1" x14ac:dyDescent="0.15">
      <c r="A42" s="237" t="s">
        <v>434</v>
      </c>
      <c r="B42" s="237"/>
      <c r="C42" s="237"/>
      <c r="D42" s="237"/>
      <c r="E42" s="192" t="s">
        <v>588</v>
      </c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4"/>
    </row>
    <row r="43" spans="1:26" ht="18.95" customHeight="1" x14ac:dyDescent="0.15">
      <c r="A43" s="237" t="s">
        <v>434</v>
      </c>
      <c r="B43" s="237"/>
      <c r="C43" s="237"/>
      <c r="D43" s="237"/>
      <c r="E43" s="192" t="s">
        <v>589</v>
      </c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4"/>
    </row>
    <row r="44" spans="1:26" ht="18.95" customHeight="1" x14ac:dyDescent="0.15">
      <c r="A44" s="205" t="s">
        <v>327</v>
      </c>
      <c r="B44" s="205"/>
      <c r="C44" s="205"/>
      <c r="D44" s="205"/>
      <c r="E44" s="187" t="s">
        <v>465</v>
      </c>
      <c r="F44" s="188"/>
      <c r="G44" s="188"/>
      <c r="H44" s="188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88"/>
      <c r="Y44" s="188"/>
      <c r="Z44" s="189"/>
    </row>
  </sheetData>
  <mergeCells count="130">
    <mergeCell ref="A43:D43"/>
    <mergeCell ref="E43:Z43"/>
    <mergeCell ref="A44:D44"/>
    <mergeCell ref="E44:Z44"/>
    <mergeCell ref="A38:D38"/>
    <mergeCell ref="E38:V38"/>
    <mergeCell ref="W38:Z38"/>
    <mergeCell ref="A41:D41"/>
    <mergeCell ref="E41:Z41"/>
    <mergeCell ref="A42:D42"/>
    <mergeCell ref="E42:Z42"/>
    <mergeCell ref="A36:D36"/>
    <mergeCell ref="E36:V36"/>
    <mergeCell ref="W36:Z36"/>
    <mergeCell ref="A37:D37"/>
    <mergeCell ref="E37:V37"/>
    <mergeCell ref="W37:Z37"/>
    <mergeCell ref="A34:D34"/>
    <mergeCell ref="E34:V34"/>
    <mergeCell ref="W34:Z34"/>
    <mergeCell ref="A35:D35"/>
    <mergeCell ref="E35:V35"/>
    <mergeCell ref="W35:Z35"/>
    <mergeCell ref="A32:D32"/>
    <mergeCell ref="E32:V32"/>
    <mergeCell ref="W32:Z32"/>
    <mergeCell ref="A33:D33"/>
    <mergeCell ref="E33:V33"/>
    <mergeCell ref="W33:Z33"/>
    <mergeCell ref="A28:J28"/>
    <mergeCell ref="K28:N28"/>
    <mergeCell ref="O28:R28"/>
    <mergeCell ref="S28:V28"/>
    <mergeCell ref="W28:Z28"/>
    <mergeCell ref="A31:D31"/>
    <mergeCell ref="E31:V31"/>
    <mergeCell ref="W31:Z3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A8:D8"/>
    <mergeCell ref="E8:N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</mergeCells>
  <phoneticPr fontId="27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rowBreaks count="1" manualBreakCount="1">
    <brk id="39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47"/>
  <sheetViews>
    <sheetView workbookViewId="0">
      <selection activeCell="AC17" sqref="AC17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67</v>
      </c>
      <c r="B1" s="3"/>
      <c r="C1" s="3"/>
      <c r="O1" s="7"/>
    </row>
    <row r="2" spans="1:26" ht="18.95" customHeight="1" x14ac:dyDescent="0.15">
      <c r="A2" s="64" t="s">
        <v>0</v>
      </c>
      <c r="B2" s="65"/>
      <c r="C2" s="65"/>
      <c r="D2" s="66"/>
      <c r="E2" s="4" t="s">
        <v>732</v>
      </c>
      <c r="F2" s="91" t="str">
        <f>別紙!B43</f>
        <v>伏古団地</v>
      </c>
      <c r="G2" s="92"/>
      <c r="H2" s="92"/>
      <c r="I2" s="92"/>
      <c r="J2" s="92"/>
      <c r="K2" s="92"/>
      <c r="L2" s="92"/>
      <c r="M2" s="92"/>
      <c r="N2" s="93"/>
      <c r="O2" s="7"/>
      <c r="P2" s="95" t="s">
        <v>16</v>
      </c>
      <c r="Q2" s="95"/>
      <c r="R2" s="95"/>
      <c r="S2" s="95"/>
      <c r="T2" s="95"/>
      <c r="U2" s="95"/>
      <c r="V2" s="95"/>
      <c r="W2" s="95"/>
      <c r="X2" s="95"/>
      <c r="Y2" s="95"/>
      <c r="Z2" s="95"/>
    </row>
    <row r="3" spans="1:26" ht="18.95" customHeight="1" x14ac:dyDescent="0.15">
      <c r="A3" s="64" t="s">
        <v>65</v>
      </c>
      <c r="B3" s="65"/>
      <c r="C3" s="65"/>
      <c r="D3" s="66"/>
      <c r="E3" s="96" t="str">
        <f>別紙!C43</f>
        <v>「6．棟ごとの基本情報」を参照</v>
      </c>
      <c r="F3" s="92"/>
      <c r="G3" s="92"/>
      <c r="H3" s="92"/>
      <c r="I3" s="92"/>
      <c r="J3" s="92"/>
      <c r="K3" s="92"/>
      <c r="L3" s="92"/>
      <c r="M3" s="92"/>
      <c r="N3" s="93"/>
      <c r="O3" s="7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</row>
    <row r="4" spans="1:26" ht="18.95" customHeight="1" x14ac:dyDescent="0.15">
      <c r="A4" s="80" t="s">
        <v>129</v>
      </c>
      <c r="B4" s="80"/>
      <c r="C4" s="80"/>
      <c r="D4" s="80"/>
      <c r="E4" s="96" t="str">
        <f>別紙!D43</f>
        <v>「6．棟ごとの基本情報」を参照</v>
      </c>
      <c r="F4" s="92"/>
      <c r="G4" s="92"/>
      <c r="H4" s="92"/>
      <c r="I4" s="92"/>
      <c r="J4" s="92"/>
      <c r="K4" s="92"/>
      <c r="L4" s="92"/>
      <c r="M4" s="92"/>
      <c r="N4" s="93"/>
      <c r="O4" s="7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</row>
    <row r="5" spans="1:26" ht="18.95" customHeight="1" x14ac:dyDescent="0.15">
      <c r="A5" s="80" t="s">
        <v>43</v>
      </c>
      <c r="B5" s="80"/>
      <c r="C5" s="80"/>
      <c r="D5" s="80"/>
      <c r="E5" s="97" t="str">
        <f>別紙!E43</f>
        <v>「6．棟ごとの基本情報」を参照</v>
      </c>
      <c r="F5" s="98"/>
      <c r="G5" s="98"/>
      <c r="H5" s="98"/>
      <c r="I5" s="98"/>
      <c r="J5" s="98"/>
      <c r="K5" s="98"/>
      <c r="L5" s="98"/>
      <c r="M5" s="98"/>
      <c r="N5" s="99"/>
      <c r="O5" s="7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</row>
    <row r="6" spans="1:26" ht="18.95" customHeight="1" x14ac:dyDescent="0.15">
      <c r="A6" s="80" t="s">
        <v>13</v>
      </c>
      <c r="B6" s="80"/>
      <c r="C6" s="80"/>
      <c r="D6" s="80"/>
      <c r="E6" s="100" t="str">
        <f>別紙!F43</f>
        <v>「6．棟ごとの基本情報」を参照</v>
      </c>
      <c r="F6" s="101"/>
      <c r="G6" s="101"/>
      <c r="H6" s="101"/>
      <c r="I6" s="101"/>
      <c r="J6" s="101"/>
      <c r="K6" s="101"/>
      <c r="L6" s="101"/>
      <c r="M6" s="101"/>
      <c r="N6" s="102"/>
      <c r="O6" s="7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</row>
    <row r="7" spans="1:26" ht="18.95" customHeight="1" x14ac:dyDescent="0.15">
      <c r="A7" s="80" t="s">
        <v>4</v>
      </c>
      <c r="B7" s="80"/>
      <c r="C7" s="80"/>
      <c r="D7" s="80"/>
      <c r="E7" s="96" t="str">
        <f>別紙!G43</f>
        <v>建設水道課</v>
      </c>
      <c r="F7" s="92"/>
      <c r="G7" s="92"/>
      <c r="H7" s="92"/>
      <c r="I7" s="92"/>
      <c r="J7" s="92"/>
      <c r="K7" s="92"/>
      <c r="L7" s="92"/>
      <c r="M7" s="92"/>
      <c r="N7" s="93"/>
      <c r="O7" s="7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</row>
    <row r="8" spans="1:26" ht="18.95" customHeight="1" x14ac:dyDescent="0.15">
      <c r="A8" s="64" t="s">
        <v>8</v>
      </c>
      <c r="B8" s="65"/>
      <c r="C8" s="65"/>
      <c r="D8" s="66"/>
      <c r="E8" s="96" t="str">
        <f>別紙!H43</f>
        <v>直営</v>
      </c>
      <c r="F8" s="92"/>
      <c r="G8" s="92"/>
      <c r="H8" s="92"/>
      <c r="I8" s="92"/>
      <c r="J8" s="92"/>
      <c r="K8" s="92"/>
      <c r="L8" s="92"/>
      <c r="M8" s="92"/>
      <c r="N8" s="93"/>
      <c r="O8" s="7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</row>
    <row r="9" spans="1:26" ht="18.95" customHeight="1" x14ac:dyDescent="0.15"/>
    <row r="10" spans="1:26" ht="18.95" customHeight="1" x14ac:dyDescent="0.15">
      <c r="A10" s="2" t="s">
        <v>70</v>
      </c>
      <c r="D10" s="3"/>
      <c r="E10" s="3"/>
      <c r="F10" s="3"/>
      <c r="G10" s="3"/>
      <c r="K10" s="3"/>
      <c r="O10" s="3"/>
      <c r="S10" s="3"/>
      <c r="W10" s="3"/>
      <c r="Z10" s="8" t="s">
        <v>57</v>
      </c>
    </row>
    <row r="11" spans="1:26" ht="18.95" customHeight="1" x14ac:dyDescent="0.15">
      <c r="A11" s="80"/>
      <c r="B11" s="80"/>
      <c r="C11" s="80"/>
      <c r="D11" s="80"/>
      <c r="E11" s="80"/>
      <c r="F11" s="80"/>
      <c r="G11" s="80"/>
      <c r="H11" s="80"/>
      <c r="I11" s="80"/>
      <c r="J11" s="80"/>
      <c r="K11" s="80" t="s">
        <v>5</v>
      </c>
      <c r="L11" s="80"/>
      <c r="M11" s="80"/>
      <c r="N11" s="80"/>
      <c r="O11" s="80" t="s">
        <v>15</v>
      </c>
      <c r="P11" s="80"/>
      <c r="Q11" s="80"/>
      <c r="R11" s="80"/>
      <c r="S11" s="80" t="s">
        <v>365</v>
      </c>
      <c r="T11" s="80"/>
      <c r="U11" s="80"/>
      <c r="V11" s="80"/>
      <c r="W11" s="80" t="s">
        <v>500</v>
      </c>
      <c r="X11" s="80"/>
      <c r="Y11" s="80"/>
      <c r="Z11" s="80"/>
    </row>
    <row r="12" spans="1:26" ht="18.95" customHeight="1" x14ac:dyDescent="0.15">
      <c r="A12" s="94" t="s">
        <v>10</v>
      </c>
      <c r="B12" s="94"/>
      <c r="C12" s="94" t="s">
        <v>18</v>
      </c>
      <c r="D12" s="94"/>
      <c r="E12" s="94"/>
      <c r="F12" s="94"/>
      <c r="G12" s="94"/>
      <c r="H12" s="94"/>
      <c r="I12" s="94"/>
      <c r="J12" s="94"/>
      <c r="K12" s="70">
        <v>6562</v>
      </c>
      <c r="L12" s="70"/>
      <c r="M12" s="70"/>
      <c r="N12" s="70"/>
      <c r="O12" s="70">
        <v>6120</v>
      </c>
      <c r="P12" s="70"/>
      <c r="Q12" s="70"/>
      <c r="R12" s="70"/>
      <c r="S12" s="78">
        <v>6227</v>
      </c>
      <c r="T12" s="78"/>
      <c r="U12" s="78"/>
      <c r="V12" s="78"/>
      <c r="W12" s="70">
        <f t="shared" ref="W12:W24" si="0">(K12+O12+S12)/3</f>
        <v>6303</v>
      </c>
      <c r="X12" s="70"/>
      <c r="Y12" s="70"/>
      <c r="Z12" s="70"/>
    </row>
    <row r="13" spans="1:26" ht="18.95" customHeight="1" x14ac:dyDescent="0.15">
      <c r="A13" s="79"/>
      <c r="B13" s="79"/>
      <c r="C13" s="79" t="s">
        <v>20</v>
      </c>
      <c r="D13" s="79"/>
      <c r="E13" s="79"/>
      <c r="F13" s="79"/>
      <c r="G13" s="79"/>
      <c r="H13" s="79"/>
      <c r="I13" s="79"/>
      <c r="J13" s="79"/>
      <c r="K13" s="70">
        <v>2140</v>
      </c>
      <c r="L13" s="70"/>
      <c r="M13" s="70"/>
      <c r="N13" s="70"/>
      <c r="O13" s="70">
        <v>373</v>
      </c>
      <c r="P13" s="70"/>
      <c r="Q13" s="70"/>
      <c r="R13" s="70"/>
      <c r="S13" s="78">
        <v>0</v>
      </c>
      <c r="T13" s="78"/>
      <c r="U13" s="78"/>
      <c r="V13" s="78"/>
      <c r="W13" s="70">
        <f t="shared" si="0"/>
        <v>837.66666666666663</v>
      </c>
      <c r="X13" s="70"/>
      <c r="Y13" s="70"/>
      <c r="Z13" s="70"/>
    </row>
    <row r="14" spans="1:26" ht="18.95" customHeight="1" x14ac:dyDescent="0.15">
      <c r="A14" s="79"/>
      <c r="B14" s="79"/>
      <c r="C14" s="79" t="s">
        <v>6</v>
      </c>
      <c r="D14" s="79"/>
      <c r="E14" s="79"/>
      <c r="F14" s="79"/>
      <c r="G14" s="79"/>
      <c r="H14" s="79"/>
      <c r="I14" s="79"/>
      <c r="J14" s="79"/>
      <c r="K14" s="70">
        <v>0</v>
      </c>
      <c r="L14" s="70"/>
      <c r="M14" s="70"/>
      <c r="N14" s="70"/>
      <c r="O14" s="70">
        <v>0</v>
      </c>
      <c r="P14" s="70"/>
      <c r="Q14" s="70"/>
      <c r="R14" s="70"/>
      <c r="S14" s="78">
        <v>0</v>
      </c>
      <c r="T14" s="78"/>
      <c r="U14" s="78"/>
      <c r="V14" s="78"/>
      <c r="W14" s="70">
        <f t="shared" si="0"/>
        <v>0</v>
      </c>
      <c r="X14" s="70"/>
      <c r="Y14" s="70"/>
      <c r="Z14" s="70"/>
    </row>
    <row r="15" spans="1:26" ht="18.95" customHeight="1" x14ac:dyDescent="0.15">
      <c r="A15" s="79"/>
      <c r="B15" s="79"/>
      <c r="C15" s="79" t="s">
        <v>25</v>
      </c>
      <c r="D15" s="79"/>
      <c r="E15" s="79"/>
      <c r="F15" s="79"/>
      <c r="G15" s="79"/>
      <c r="H15" s="79"/>
      <c r="I15" s="79"/>
      <c r="J15" s="79"/>
      <c r="K15" s="70">
        <f>SUM(K12:N14)</f>
        <v>8702</v>
      </c>
      <c r="L15" s="70"/>
      <c r="M15" s="70"/>
      <c r="N15" s="70"/>
      <c r="O15" s="70">
        <f>SUM(O12:R14)</f>
        <v>6493</v>
      </c>
      <c r="P15" s="70"/>
      <c r="Q15" s="70"/>
      <c r="R15" s="70"/>
      <c r="S15" s="78">
        <f>SUM(S12:V14)</f>
        <v>6227</v>
      </c>
      <c r="T15" s="78"/>
      <c r="U15" s="78"/>
      <c r="V15" s="78"/>
      <c r="W15" s="70">
        <f t="shared" si="0"/>
        <v>7140.666666666667</v>
      </c>
      <c r="X15" s="70"/>
      <c r="Y15" s="70"/>
      <c r="Z15" s="70"/>
    </row>
    <row r="16" spans="1:26" ht="18.95" customHeight="1" x14ac:dyDescent="0.15">
      <c r="A16" s="79" t="s">
        <v>1</v>
      </c>
      <c r="B16" s="79"/>
      <c r="C16" s="85" t="s">
        <v>29</v>
      </c>
      <c r="D16" s="86"/>
      <c r="E16" s="86"/>
      <c r="F16" s="87"/>
      <c r="G16" s="82" t="s">
        <v>30</v>
      </c>
      <c r="H16" s="83"/>
      <c r="I16" s="83"/>
      <c r="J16" s="84"/>
      <c r="K16" s="70">
        <v>0</v>
      </c>
      <c r="L16" s="70"/>
      <c r="M16" s="70"/>
      <c r="N16" s="70"/>
      <c r="O16" s="70">
        <v>0</v>
      </c>
      <c r="P16" s="70"/>
      <c r="Q16" s="70"/>
      <c r="R16" s="70"/>
      <c r="S16" s="78">
        <v>0</v>
      </c>
      <c r="T16" s="78"/>
      <c r="U16" s="78"/>
      <c r="V16" s="78"/>
      <c r="W16" s="70">
        <f t="shared" si="0"/>
        <v>0</v>
      </c>
      <c r="X16" s="70"/>
      <c r="Y16" s="70"/>
      <c r="Z16" s="70"/>
    </row>
    <row r="17" spans="1:26" ht="18.95" customHeight="1" x14ac:dyDescent="0.15">
      <c r="A17" s="79"/>
      <c r="B17" s="79"/>
      <c r="C17" s="88"/>
      <c r="D17" s="89"/>
      <c r="E17" s="89"/>
      <c r="F17" s="90"/>
      <c r="G17" s="82" t="s">
        <v>34</v>
      </c>
      <c r="H17" s="83"/>
      <c r="I17" s="83"/>
      <c r="J17" s="84"/>
      <c r="K17" s="70">
        <v>0</v>
      </c>
      <c r="L17" s="70"/>
      <c r="M17" s="70"/>
      <c r="N17" s="70"/>
      <c r="O17" s="70">
        <v>0</v>
      </c>
      <c r="P17" s="70"/>
      <c r="Q17" s="70"/>
      <c r="R17" s="70"/>
      <c r="S17" s="78">
        <v>0</v>
      </c>
      <c r="T17" s="78"/>
      <c r="U17" s="78"/>
      <c r="V17" s="78"/>
      <c r="W17" s="70">
        <f t="shared" si="0"/>
        <v>0</v>
      </c>
      <c r="X17" s="70"/>
      <c r="Y17" s="70"/>
      <c r="Z17" s="70"/>
    </row>
    <row r="18" spans="1:26" ht="18.95" customHeight="1" x14ac:dyDescent="0.15">
      <c r="A18" s="79"/>
      <c r="B18" s="79"/>
      <c r="C18" s="88"/>
      <c r="D18" s="89"/>
      <c r="E18" s="89"/>
      <c r="F18" s="90"/>
      <c r="G18" s="82" t="s">
        <v>39</v>
      </c>
      <c r="H18" s="83"/>
      <c r="I18" s="83"/>
      <c r="J18" s="84"/>
      <c r="K18" s="70">
        <v>0</v>
      </c>
      <c r="L18" s="70"/>
      <c r="M18" s="70"/>
      <c r="N18" s="70"/>
      <c r="O18" s="70">
        <v>0</v>
      </c>
      <c r="P18" s="70"/>
      <c r="Q18" s="70"/>
      <c r="R18" s="70"/>
      <c r="S18" s="78">
        <v>0</v>
      </c>
      <c r="T18" s="78"/>
      <c r="U18" s="78"/>
      <c r="V18" s="78"/>
      <c r="W18" s="70">
        <f t="shared" si="0"/>
        <v>0</v>
      </c>
      <c r="X18" s="70"/>
      <c r="Y18" s="70"/>
      <c r="Z18" s="70"/>
    </row>
    <row r="19" spans="1:26" ht="18.95" customHeight="1" x14ac:dyDescent="0.15">
      <c r="A19" s="79"/>
      <c r="B19" s="79"/>
      <c r="C19" s="88"/>
      <c r="D19" s="89"/>
      <c r="E19" s="89"/>
      <c r="F19" s="90"/>
      <c r="G19" s="82" t="s">
        <v>45</v>
      </c>
      <c r="H19" s="83"/>
      <c r="I19" s="83"/>
      <c r="J19" s="84"/>
      <c r="K19" s="70">
        <v>0</v>
      </c>
      <c r="L19" s="70"/>
      <c r="M19" s="70"/>
      <c r="N19" s="70"/>
      <c r="O19" s="70">
        <v>0</v>
      </c>
      <c r="P19" s="70"/>
      <c r="Q19" s="70"/>
      <c r="R19" s="70"/>
      <c r="S19" s="78">
        <v>0</v>
      </c>
      <c r="T19" s="78"/>
      <c r="U19" s="78"/>
      <c r="V19" s="78"/>
      <c r="W19" s="70">
        <f t="shared" si="0"/>
        <v>0</v>
      </c>
      <c r="X19" s="70"/>
      <c r="Y19" s="70"/>
      <c r="Z19" s="70"/>
    </row>
    <row r="20" spans="1:26" ht="18.95" customHeight="1" x14ac:dyDescent="0.15">
      <c r="A20" s="79"/>
      <c r="B20" s="79"/>
      <c r="C20" s="79" t="s">
        <v>47</v>
      </c>
      <c r="D20" s="79"/>
      <c r="E20" s="79"/>
      <c r="F20" s="79"/>
      <c r="G20" s="79"/>
      <c r="H20" s="79"/>
      <c r="I20" s="79"/>
      <c r="J20" s="79"/>
      <c r="K20" s="70">
        <v>0</v>
      </c>
      <c r="L20" s="70"/>
      <c r="M20" s="70"/>
      <c r="N20" s="70"/>
      <c r="O20" s="70">
        <v>0</v>
      </c>
      <c r="P20" s="70"/>
      <c r="Q20" s="70"/>
      <c r="R20" s="70"/>
      <c r="S20" s="78">
        <v>0</v>
      </c>
      <c r="T20" s="78"/>
      <c r="U20" s="78"/>
      <c r="V20" s="78"/>
      <c r="W20" s="70">
        <f t="shared" si="0"/>
        <v>0</v>
      </c>
      <c r="X20" s="70"/>
      <c r="Y20" s="70"/>
      <c r="Z20" s="70"/>
    </row>
    <row r="21" spans="1:26" ht="18.95" customHeight="1" x14ac:dyDescent="0.15">
      <c r="A21" s="79"/>
      <c r="B21" s="79"/>
      <c r="C21" s="81" t="s">
        <v>62</v>
      </c>
      <c r="D21" s="81"/>
      <c r="E21" s="81"/>
      <c r="F21" s="81"/>
      <c r="G21" s="81"/>
      <c r="H21" s="81"/>
      <c r="I21" s="81"/>
      <c r="J21" s="81"/>
      <c r="K21" s="70">
        <v>0</v>
      </c>
      <c r="L21" s="70"/>
      <c r="M21" s="70"/>
      <c r="N21" s="70"/>
      <c r="O21" s="70">
        <v>0</v>
      </c>
      <c r="P21" s="70"/>
      <c r="Q21" s="70"/>
      <c r="R21" s="70"/>
      <c r="S21" s="78">
        <v>116</v>
      </c>
      <c r="T21" s="78"/>
      <c r="U21" s="78"/>
      <c r="V21" s="78"/>
      <c r="W21" s="70">
        <f t="shared" si="0"/>
        <v>38.666666666666664</v>
      </c>
      <c r="X21" s="70"/>
      <c r="Y21" s="70"/>
      <c r="Z21" s="70"/>
    </row>
    <row r="22" spans="1:26" ht="18.95" customHeight="1" x14ac:dyDescent="0.15">
      <c r="A22" s="79"/>
      <c r="B22" s="79"/>
      <c r="C22" s="79" t="s">
        <v>50</v>
      </c>
      <c r="D22" s="79"/>
      <c r="E22" s="79"/>
      <c r="F22" s="79"/>
      <c r="G22" s="79"/>
      <c r="H22" s="79"/>
      <c r="I22" s="79"/>
      <c r="J22" s="79"/>
      <c r="K22" s="70">
        <v>206</v>
      </c>
      <c r="L22" s="70"/>
      <c r="M22" s="70"/>
      <c r="N22" s="70"/>
      <c r="O22" s="70">
        <v>600</v>
      </c>
      <c r="P22" s="70"/>
      <c r="Q22" s="70"/>
      <c r="R22" s="70"/>
      <c r="S22" s="78">
        <v>284</v>
      </c>
      <c r="T22" s="78"/>
      <c r="U22" s="78"/>
      <c r="V22" s="78"/>
      <c r="W22" s="70">
        <f t="shared" si="0"/>
        <v>363.33333333333331</v>
      </c>
      <c r="X22" s="70"/>
      <c r="Y22" s="70"/>
      <c r="Z22" s="70"/>
    </row>
    <row r="23" spans="1:26" ht="18.95" customHeight="1" x14ac:dyDescent="0.15">
      <c r="A23" s="79"/>
      <c r="B23" s="79"/>
      <c r="C23" s="79" t="s">
        <v>54</v>
      </c>
      <c r="D23" s="79"/>
      <c r="E23" s="79"/>
      <c r="F23" s="79"/>
      <c r="G23" s="79"/>
      <c r="H23" s="79"/>
      <c r="I23" s="79"/>
      <c r="J23" s="79"/>
      <c r="K23" s="70">
        <v>0</v>
      </c>
      <c r="L23" s="70"/>
      <c r="M23" s="70"/>
      <c r="N23" s="70"/>
      <c r="O23" s="70">
        <v>0</v>
      </c>
      <c r="P23" s="70"/>
      <c r="Q23" s="70"/>
      <c r="R23" s="70"/>
      <c r="S23" s="78">
        <v>22</v>
      </c>
      <c r="T23" s="78"/>
      <c r="U23" s="78"/>
      <c r="V23" s="78"/>
      <c r="W23" s="70">
        <f t="shared" si="0"/>
        <v>7.333333333333333</v>
      </c>
      <c r="X23" s="70"/>
      <c r="Y23" s="70"/>
      <c r="Z23" s="70"/>
    </row>
    <row r="24" spans="1:26" ht="18.95" customHeight="1" x14ac:dyDescent="0.15">
      <c r="A24" s="79"/>
      <c r="B24" s="79"/>
      <c r="C24" s="79" t="s">
        <v>25</v>
      </c>
      <c r="D24" s="79"/>
      <c r="E24" s="79"/>
      <c r="F24" s="79"/>
      <c r="G24" s="79"/>
      <c r="H24" s="79"/>
      <c r="I24" s="79"/>
      <c r="J24" s="79"/>
      <c r="K24" s="70">
        <f>SUM(K16:N23)</f>
        <v>206</v>
      </c>
      <c r="L24" s="70"/>
      <c r="M24" s="70"/>
      <c r="N24" s="70"/>
      <c r="O24" s="70">
        <f>SUM(O16:R23)</f>
        <v>600</v>
      </c>
      <c r="P24" s="70"/>
      <c r="Q24" s="70"/>
      <c r="R24" s="70"/>
      <c r="S24" s="78">
        <f>SUM(S16:V23)</f>
        <v>422</v>
      </c>
      <c r="T24" s="78"/>
      <c r="U24" s="78"/>
      <c r="V24" s="78"/>
      <c r="W24" s="70">
        <f t="shared" si="0"/>
        <v>409.33333333333331</v>
      </c>
      <c r="X24" s="70"/>
      <c r="Y24" s="70"/>
      <c r="Z24" s="70"/>
    </row>
    <row r="25" spans="1:26" ht="18.95" customHeight="1" x14ac:dyDescent="0.15"/>
    <row r="26" spans="1:26" ht="18.95" customHeight="1" x14ac:dyDescent="0.15">
      <c r="A26" s="2" t="s">
        <v>72</v>
      </c>
      <c r="D26" s="3"/>
      <c r="E26" s="3"/>
      <c r="F26" s="3"/>
      <c r="G26" s="3"/>
    </row>
    <row r="27" spans="1:26" ht="18.95" customHeight="1" x14ac:dyDescent="0.15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 t="s">
        <v>5</v>
      </c>
      <c r="L27" s="80"/>
      <c r="M27" s="80"/>
      <c r="N27" s="80"/>
      <c r="O27" s="80" t="s">
        <v>15</v>
      </c>
      <c r="P27" s="80"/>
      <c r="Q27" s="80"/>
      <c r="R27" s="80"/>
      <c r="S27" s="80" t="s">
        <v>365</v>
      </c>
      <c r="T27" s="80"/>
      <c r="U27" s="80"/>
      <c r="V27" s="80"/>
      <c r="W27" s="80" t="s">
        <v>500</v>
      </c>
      <c r="X27" s="80"/>
      <c r="Y27" s="80"/>
      <c r="Z27" s="80"/>
    </row>
    <row r="28" spans="1:26" ht="18.95" customHeight="1" x14ac:dyDescent="0.15">
      <c r="A28" s="77" t="s">
        <v>331</v>
      </c>
      <c r="B28" s="77"/>
      <c r="C28" s="77"/>
      <c r="D28" s="77"/>
      <c r="E28" s="77"/>
      <c r="F28" s="77"/>
      <c r="G28" s="77"/>
      <c r="H28" s="77"/>
      <c r="I28" s="77"/>
      <c r="J28" s="77"/>
      <c r="K28" s="78">
        <v>25</v>
      </c>
      <c r="L28" s="78"/>
      <c r="M28" s="78"/>
      <c r="N28" s="78"/>
      <c r="O28" s="78">
        <v>26</v>
      </c>
      <c r="P28" s="78"/>
      <c r="Q28" s="78"/>
      <c r="R28" s="78"/>
      <c r="S28" s="78">
        <v>24</v>
      </c>
      <c r="T28" s="78"/>
      <c r="U28" s="78"/>
      <c r="V28" s="78"/>
      <c r="W28" s="78">
        <f>(K28+O28+S28)/3</f>
        <v>25</v>
      </c>
      <c r="X28" s="78"/>
      <c r="Y28" s="78"/>
      <c r="Z28" s="78"/>
    </row>
    <row r="29" spans="1:26" ht="18.95" customHeight="1" x14ac:dyDescent="0.15">
      <c r="A29" s="77" t="s">
        <v>435</v>
      </c>
      <c r="B29" s="77"/>
      <c r="C29" s="77"/>
      <c r="D29" s="77"/>
      <c r="E29" s="77"/>
      <c r="F29" s="77"/>
      <c r="G29" s="77"/>
      <c r="H29" s="77"/>
      <c r="I29" s="77"/>
      <c r="J29" s="77"/>
      <c r="K29" s="78">
        <v>24</v>
      </c>
      <c r="L29" s="78"/>
      <c r="M29" s="78"/>
      <c r="N29" s="78"/>
      <c r="O29" s="78">
        <v>24</v>
      </c>
      <c r="P29" s="78"/>
      <c r="Q29" s="78"/>
      <c r="R29" s="78"/>
      <c r="S29" s="78">
        <v>24</v>
      </c>
      <c r="T29" s="78"/>
      <c r="U29" s="78"/>
      <c r="V29" s="78"/>
      <c r="W29" s="78">
        <f>(K29+O29+S29)/3</f>
        <v>24</v>
      </c>
      <c r="X29" s="78"/>
      <c r="Y29" s="78"/>
      <c r="Z29" s="78"/>
    </row>
    <row r="30" spans="1:26" ht="18.95" customHeight="1" x14ac:dyDescent="0.15"/>
    <row r="31" spans="1:26" ht="18.95" customHeight="1" x14ac:dyDescent="0.15">
      <c r="A31" s="2" t="s">
        <v>216</v>
      </c>
    </row>
    <row r="32" spans="1:26" ht="18.95" customHeight="1" x14ac:dyDescent="0.15">
      <c r="A32" s="64" t="s">
        <v>80</v>
      </c>
      <c r="B32" s="65"/>
      <c r="C32" s="65"/>
      <c r="D32" s="66"/>
      <c r="E32" s="64" t="s">
        <v>78</v>
      </c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6"/>
      <c r="W32" s="64" t="s">
        <v>84</v>
      </c>
      <c r="X32" s="65"/>
      <c r="Y32" s="65"/>
      <c r="Z32" s="66"/>
    </row>
    <row r="33" spans="1:26" ht="18.95" customHeight="1" x14ac:dyDescent="0.15">
      <c r="A33" s="60"/>
      <c r="B33" s="60"/>
      <c r="C33" s="60"/>
      <c r="D33" s="60"/>
      <c r="E33" s="67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9"/>
      <c r="W33" s="70"/>
      <c r="X33" s="70"/>
      <c r="Y33" s="70"/>
      <c r="Z33" s="70"/>
    </row>
    <row r="34" spans="1:26" ht="18.95" customHeight="1" x14ac:dyDescent="0.15">
      <c r="A34" s="60"/>
      <c r="B34" s="60"/>
      <c r="C34" s="60"/>
      <c r="D34" s="60"/>
      <c r="E34" s="67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9"/>
      <c r="W34" s="70"/>
      <c r="X34" s="70"/>
      <c r="Y34" s="70"/>
      <c r="Z34" s="70"/>
    </row>
    <row r="35" spans="1:26" ht="18.95" customHeight="1" x14ac:dyDescent="0.15">
      <c r="A35" s="60"/>
      <c r="B35" s="60"/>
      <c r="C35" s="60"/>
      <c r="D35" s="60"/>
      <c r="E35" s="67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9"/>
      <c r="W35" s="70"/>
      <c r="X35" s="70"/>
      <c r="Y35" s="70"/>
      <c r="Z35" s="70"/>
    </row>
    <row r="36" spans="1:26" ht="18.95" customHeight="1" x14ac:dyDescent="0.15"/>
    <row r="37" spans="1:26" ht="18.95" customHeight="1" x14ac:dyDescent="0.15">
      <c r="A37" s="2" t="s">
        <v>242</v>
      </c>
    </row>
    <row r="38" spans="1:26" ht="18.95" customHeight="1" x14ac:dyDescent="0.15">
      <c r="A38" s="64" t="s">
        <v>80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6"/>
    </row>
    <row r="39" spans="1:26" ht="18.95" customHeight="1" x14ac:dyDescent="0.15">
      <c r="A39" s="60" t="s">
        <v>445</v>
      </c>
      <c r="B39" s="60"/>
      <c r="C39" s="60"/>
      <c r="D39" s="60"/>
      <c r="E39" s="67" t="s">
        <v>507</v>
      </c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9"/>
    </row>
    <row r="40" spans="1:26" ht="18.95" customHeight="1" x14ac:dyDescent="0.15">
      <c r="A40" s="71" t="s">
        <v>447</v>
      </c>
      <c r="B40" s="72"/>
      <c r="C40" s="72"/>
      <c r="D40" s="73"/>
      <c r="E40" s="67" t="s">
        <v>508</v>
      </c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9"/>
    </row>
    <row r="41" spans="1:26" ht="18.95" customHeight="1" x14ac:dyDescent="0.15">
      <c r="A41" s="60" t="s">
        <v>490</v>
      </c>
      <c r="B41" s="60"/>
      <c r="C41" s="60"/>
      <c r="D41" s="60"/>
      <c r="E41" s="67" t="s">
        <v>509</v>
      </c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9"/>
    </row>
    <row r="42" spans="1:26" ht="18.95" customHeight="1" x14ac:dyDescent="0.15"/>
    <row r="43" spans="1:26" ht="18.95" customHeight="1" x14ac:dyDescent="0.15">
      <c r="A43" s="2" t="s">
        <v>466</v>
      </c>
    </row>
    <row r="44" spans="1:26" ht="18.95" customHeight="1" x14ac:dyDescent="0.15">
      <c r="A44" s="64" t="s">
        <v>293</v>
      </c>
      <c r="B44" s="65"/>
      <c r="C44" s="65"/>
      <c r="D44" s="66"/>
      <c r="E44" s="65" t="s">
        <v>282</v>
      </c>
      <c r="F44" s="65"/>
      <c r="G44" s="65"/>
      <c r="H44" s="65"/>
      <c r="I44" s="65"/>
      <c r="J44" s="66"/>
      <c r="K44" s="64" t="s">
        <v>129</v>
      </c>
      <c r="L44" s="65"/>
      <c r="M44" s="65"/>
      <c r="N44" s="65"/>
      <c r="O44" s="65"/>
      <c r="P44" s="66"/>
      <c r="Q44" s="64" t="s">
        <v>130</v>
      </c>
      <c r="R44" s="65"/>
      <c r="S44" s="65"/>
      <c r="T44" s="66"/>
      <c r="U44" s="64" t="s">
        <v>291</v>
      </c>
      <c r="V44" s="65"/>
      <c r="W44" s="65"/>
      <c r="X44" s="65"/>
      <c r="Y44" s="65"/>
      <c r="Z44" s="66"/>
    </row>
    <row r="45" spans="1:26" ht="18.95" customHeight="1" x14ac:dyDescent="0.15">
      <c r="A45" s="125" t="s">
        <v>304</v>
      </c>
      <c r="B45" s="125"/>
      <c r="C45" s="125"/>
      <c r="D45" s="125"/>
      <c r="E45" s="125" t="s">
        <v>305</v>
      </c>
      <c r="F45" s="125"/>
      <c r="G45" s="125"/>
      <c r="H45" s="125"/>
      <c r="I45" s="125"/>
      <c r="J45" s="125"/>
      <c r="K45" s="125" t="s">
        <v>21</v>
      </c>
      <c r="L45" s="125"/>
      <c r="M45" s="125"/>
      <c r="N45" s="125"/>
      <c r="O45" s="125"/>
      <c r="P45" s="125"/>
      <c r="Q45" s="126">
        <v>672.12</v>
      </c>
      <c r="R45" s="126"/>
      <c r="S45" s="126"/>
      <c r="T45" s="126"/>
      <c r="U45" s="127">
        <v>39492</v>
      </c>
      <c r="V45" s="127"/>
      <c r="W45" s="127"/>
      <c r="X45" s="127"/>
      <c r="Y45" s="127"/>
      <c r="Z45" s="127"/>
    </row>
    <row r="46" spans="1:26" ht="18.95" customHeight="1" x14ac:dyDescent="0.15">
      <c r="A46" s="125" t="s">
        <v>99</v>
      </c>
      <c r="B46" s="125"/>
      <c r="C46" s="125"/>
      <c r="D46" s="125"/>
      <c r="E46" s="125" t="s">
        <v>305</v>
      </c>
      <c r="F46" s="125"/>
      <c r="G46" s="125"/>
      <c r="H46" s="125"/>
      <c r="I46" s="125"/>
      <c r="J46" s="125"/>
      <c r="K46" s="125" t="s">
        <v>21</v>
      </c>
      <c r="L46" s="125"/>
      <c r="M46" s="125"/>
      <c r="N46" s="125"/>
      <c r="O46" s="125"/>
      <c r="P46" s="125"/>
      <c r="Q46" s="126">
        <v>672.12</v>
      </c>
      <c r="R46" s="126"/>
      <c r="S46" s="126"/>
      <c r="T46" s="126"/>
      <c r="U46" s="127">
        <v>39780</v>
      </c>
      <c r="V46" s="127"/>
      <c r="W46" s="127"/>
      <c r="X46" s="127"/>
      <c r="Y46" s="127"/>
      <c r="Z46" s="127"/>
    </row>
    <row r="47" spans="1:26" ht="18.95" customHeight="1" x14ac:dyDescent="0.15">
      <c r="A47" s="125" t="s">
        <v>53</v>
      </c>
      <c r="B47" s="125"/>
      <c r="C47" s="125"/>
      <c r="D47" s="125"/>
      <c r="E47" s="125" t="s">
        <v>305</v>
      </c>
      <c r="F47" s="125"/>
      <c r="G47" s="125"/>
      <c r="H47" s="125"/>
      <c r="I47" s="125"/>
      <c r="J47" s="125"/>
      <c r="K47" s="125" t="s">
        <v>21</v>
      </c>
      <c r="L47" s="125"/>
      <c r="M47" s="125"/>
      <c r="N47" s="125"/>
      <c r="O47" s="125"/>
      <c r="P47" s="125"/>
      <c r="Q47" s="126">
        <v>672.12</v>
      </c>
      <c r="R47" s="126"/>
      <c r="S47" s="126"/>
      <c r="T47" s="126"/>
      <c r="U47" s="127">
        <v>41064</v>
      </c>
      <c r="V47" s="127"/>
      <c r="W47" s="127"/>
      <c r="X47" s="127"/>
      <c r="Y47" s="127"/>
      <c r="Z47" s="127"/>
    </row>
  </sheetData>
  <mergeCells count="143">
    <mergeCell ref="A12:B15"/>
    <mergeCell ref="C16:F19"/>
    <mergeCell ref="P2:Z8"/>
    <mergeCell ref="A16:B24"/>
    <mergeCell ref="A46:D46"/>
    <mergeCell ref="E46:J46"/>
    <mergeCell ref="K46:P46"/>
    <mergeCell ref="Q46:T46"/>
    <mergeCell ref="U46:Z46"/>
    <mergeCell ref="A35:D35"/>
    <mergeCell ref="E35:V35"/>
    <mergeCell ref="W35:Z35"/>
    <mergeCell ref="A38:D38"/>
    <mergeCell ref="E38:Z38"/>
    <mergeCell ref="A39:D39"/>
    <mergeCell ref="E39:Z39"/>
    <mergeCell ref="A40:D40"/>
    <mergeCell ref="E40:Z40"/>
    <mergeCell ref="A32:D32"/>
    <mergeCell ref="E32:V32"/>
    <mergeCell ref="W32:Z32"/>
    <mergeCell ref="A33:D33"/>
    <mergeCell ref="E33:V33"/>
    <mergeCell ref="W33:Z33"/>
    <mergeCell ref="A47:D47"/>
    <mergeCell ref="E47:J47"/>
    <mergeCell ref="K47:P47"/>
    <mergeCell ref="Q47:T47"/>
    <mergeCell ref="U47:Z47"/>
    <mergeCell ref="A41:D41"/>
    <mergeCell ref="E41:Z41"/>
    <mergeCell ref="A44:D44"/>
    <mergeCell ref="E44:J44"/>
    <mergeCell ref="K44:P44"/>
    <mergeCell ref="Q44:T44"/>
    <mergeCell ref="U44:Z44"/>
    <mergeCell ref="A45:D45"/>
    <mergeCell ref="E45:J45"/>
    <mergeCell ref="K45:P45"/>
    <mergeCell ref="Q45:T45"/>
    <mergeCell ref="U45:Z45"/>
    <mergeCell ref="A34:D34"/>
    <mergeCell ref="E34:V34"/>
    <mergeCell ref="W34:Z34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G18:J18"/>
    <mergeCell ref="K18:N18"/>
    <mergeCell ref="O18:R18"/>
    <mergeCell ref="S18:V18"/>
    <mergeCell ref="W18:Z18"/>
    <mergeCell ref="G19:J19"/>
    <mergeCell ref="K19:N19"/>
    <mergeCell ref="O19:R19"/>
    <mergeCell ref="S19:V19"/>
    <mergeCell ref="W19:Z19"/>
    <mergeCell ref="G16:J16"/>
    <mergeCell ref="K16:N16"/>
    <mergeCell ref="O16:R16"/>
    <mergeCell ref="S16:V16"/>
    <mergeCell ref="W16:Z16"/>
    <mergeCell ref="G17:J17"/>
    <mergeCell ref="K17:N17"/>
    <mergeCell ref="O17:R17"/>
    <mergeCell ref="S17:V17"/>
    <mergeCell ref="W17:Z17"/>
    <mergeCell ref="C14:J14"/>
    <mergeCell ref="K14:N14"/>
    <mergeCell ref="O14:R14"/>
    <mergeCell ref="S14:V14"/>
    <mergeCell ref="W14:Z14"/>
    <mergeCell ref="C15:J15"/>
    <mergeCell ref="K15:N15"/>
    <mergeCell ref="O15:R15"/>
    <mergeCell ref="S15:V15"/>
    <mergeCell ref="W15:Z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A7:D7"/>
    <mergeCell ref="E7:N7"/>
    <mergeCell ref="A8:D8"/>
    <mergeCell ref="E8:N8"/>
    <mergeCell ref="A11:J11"/>
    <mergeCell ref="K11:N11"/>
    <mergeCell ref="O11:R11"/>
    <mergeCell ref="S11:V11"/>
    <mergeCell ref="W11:Z11"/>
    <mergeCell ref="A2:D2"/>
    <mergeCell ref="F2:N2"/>
    <mergeCell ref="A3:D3"/>
    <mergeCell ref="E3:N3"/>
    <mergeCell ref="A4:D4"/>
    <mergeCell ref="E4:N4"/>
    <mergeCell ref="A5:D5"/>
    <mergeCell ref="E5:N5"/>
    <mergeCell ref="A6:D6"/>
    <mergeCell ref="E6:N6"/>
  </mergeCells>
  <phoneticPr fontId="6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rowBreaks count="1" manualBreakCount="1">
    <brk id="42" max="16383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G43"/>
  <sheetViews>
    <sheetView workbookViewId="0">
      <selection activeCell="AC17" sqref="AC17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67</v>
      </c>
      <c r="B1" s="3"/>
      <c r="C1" s="3"/>
      <c r="O1" s="7"/>
    </row>
    <row r="2" spans="1:26" ht="18.95" customHeight="1" x14ac:dyDescent="0.15">
      <c r="A2" s="64" t="s">
        <v>0</v>
      </c>
      <c r="B2" s="65"/>
      <c r="C2" s="65"/>
      <c r="D2" s="66"/>
      <c r="E2" s="4" t="s">
        <v>733</v>
      </c>
      <c r="F2" s="134" t="str">
        <f>別紙!B44</f>
        <v>中央団地</v>
      </c>
      <c r="G2" s="135"/>
      <c r="H2" s="135"/>
      <c r="I2" s="135"/>
      <c r="J2" s="135"/>
      <c r="K2" s="135"/>
      <c r="L2" s="135"/>
      <c r="M2" s="135"/>
      <c r="N2" s="136"/>
      <c r="O2" s="7"/>
      <c r="P2" s="95" t="s">
        <v>16</v>
      </c>
      <c r="Q2" s="95"/>
      <c r="R2" s="95"/>
      <c r="S2" s="95"/>
      <c r="T2" s="95"/>
      <c r="U2" s="95"/>
      <c r="V2" s="95"/>
      <c r="W2" s="95"/>
      <c r="X2" s="95"/>
      <c r="Y2" s="95"/>
      <c r="Z2" s="95"/>
    </row>
    <row r="3" spans="1:26" ht="18.95" customHeight="1" x14ac:dyDescent="0.15">
      <c r="A3" s="64" t="s">
        <v>65</v>
      </c>
      <c r="B3" s="65"/>
      <c r="C3" s="65"/>
      <c r="D3" s="66"/>
      <c r="E3" s="96" t="str">
        <f>別紙!C44</f>
        <v>中央305番地の1</v>
      </c>
      <c r="F3" s="92"/>
      <c r="G3" s="92"/>
      <c r="H3" s="92"/>
      <c r="I3" s="92"/>
      <c r="J3" s="92"/>
      <c r="K3" s="92"/>
      <c r="L3" s="92"/>
      <c r="M3" s="92"/>
      <c r="N3" s="93"/>
      <c r="O3" s="7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</row>
    <row r="4" spans="1:26" ht="18.95" customHeight="1" x14ac:dyDescent="0.15">
      <c r="A4" s="80" t="s">
        <v>129</v>
      </c>
      <c r="B4" s="80"/>
      <c r="C4" s="80"/>
      <c r="D4" s="80"/>
      <c r="E4" s="96" t="str">
        <f>別紙!D44</f>
        <v>鉄筋コンクリート</v>
      </c>
      <c r="F4" s="92"/>
      <c r="G4" s="92"/>
      <c r="H4" s="92"/>
      <c r="I4" s="92"/>
      <c r="J4" s="92"/>
      <c r="K4" s="92"/>
      <c r="L4" s="92"/>
      <c r="M4" s="92"/>
      <c r="N4" s="93"/>
      <c r="O4" s="7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</row>
    <row r="5" spans="1:26" ht="18.95" customHeight="1" x14ac:dyDescent="0.15">
      <c r="A5" s="80" t="s">
        <v>43</v>
      </c>
      <c r="B5" s="80"/>
      <c r="C5" s="80"/>
      <c r="D5" s="80"/>
      <c r="E5" s="97">
        <f>別紙!E44</f>
        <v>627.15</v>
      </c>
      <c r="F5" s="98"/>
      <c r="G5" s="98"/>
      <c r="H5" s="98"/>
      <c r="I5" s="98"/>
      <c r="J5" s="98"/>
      <c r="K5" s="98"/>
      <c r="L5" s="98"/>
      <c r="M5" s="98"/>
      <c r="N5" s="99"/>
      <c r="O5" s="7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</row>
    <row r="6" spans="1:26" ht="18.95" customHeight="1" x14ac:dyDescent="0.15">
      <c r="A6" s="80" t="s">
        <v>13</v>
      </c>
      <c r="B6" s="80"/>
      <c r="C6" s="80"/>
      <c r="D6" s="80"/>
      <c r="E6" s="100">
        <f>別紙!F44</f>
        <v>44967</v>
      </c>
      <c r="F6" s="101"/>
      <c r="G6" s="101"/>
      <c r="H6" s="101"/>
      <c r="I6" s="101"/>
      <c r="J6" s="101"/>
      <c r="K6" s="101"/>
      <c r="L6" s="101"/>
      <c r="M6" s="101"/>
      <c r="N6" s="102"/>
      <c r="O6" s="7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</row>
    <row r="7" spans="1:26" ht="18.95" customHeight="1" x14ac:dyDescent="0.15">
      <c r="A7" s="80" t="s">
        <v>4</v>
      </c>
      <c r="B7" s="80"/>
      <c r="C7" s="80"/>
      <c r="D7" s="80"/>
      <c r="E7" s="96" t="str">
        <f>別紙!G44</f>
        <v>建設水道課</v>
      </c>
      <c r="F7" s="92"/>
      <c r="G7" s="92"/>
      <c r="H7" s="92"/>
      <c r="I7" s="92"/>
      <c r="J7" s="92"/>
      <c r="K7" s="92"/>
      <c r="L7" s="92"/>
      <c r="M7" s="92"/>
      <c r="N7" s="93"/>
      <c r="O7" s="7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</row>
    <row r="8" spans="1:26" ht="18.95" customHeight="1" x14ac:dyDescent="0.15">
      <c r="A8" s="64" t="s">
        <v>8</v>
      </c>
      <c r="B8" s="65"/>
      <c r="C8" s="65"/>
      <c r="D8" s="66"/>
      <c r="E8" s="96" t="str">
        <f>別紙!H44</f>
        <v>直営</v>
      </c>
      <c r="F8" s="92"/>
      <c r="G8" s="92"/>
      <c r="H8" s="92"/>
      <c r="I8" s="92"/>
      <c r="J8" s="92"/>
      <c r="K8" s="92"/>
      <c r="L8" s="92"/>
      <c r="M8" s="92"/>
      <c r="N8" s="93"/>
      <c r="O8" s="7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</row>
    <row r="9" spans="1:26" ht="18.95" customHeight="1" x14ac:dyDescent="0.15"/>
    <row r="10" spans="1:26" ht="18.95" customHeight="1" x14ac:dyDescent="0.15">
      <c r="A10" s="2" t="s">
        <v>70</v>
      </c>
      <c r="D10" s="3"/>
      <c r="E10" s="3"/>
      <c r="F10" s="3"/>
      <c r="G10" s="3"/>
      <c r="K10" s="3"/>
      <c r="O10" s="3"/>
      <c r="S10" s="3"/>
      <c r="W10" s="3"/>
      <c r="Z10" s="8" t="s">
        <v>57</v>
      </c>
    </row>
    <row r="11" spans="1:26" ht="18.95" customHeight="1" x14ac:dyDescent="0.15">
      <c r="A11" s="80"/>
      <c r="B11" s="80"/>
      <c r="C11" s="80"/>
      <c r="D11" s="80"/>
      <c r="E11" s="80"/>
      <c r="F11" s="80"/>
      <c r="G11" s="80"/>
      <c r="H11" s="80"/>
      <c r="I11" s="80"/>
      <c r="J11" s="80"/>
      <c r="K11" s="80" t="s">
        <v>5</v>
      </c>
      <c r="L11" s="80"/>
      <c r="M11" s="80"/>
      <c r="N11" s="80"/>
      <c r="O11" s="80" t="s">
        <v>15</v>
      </c>
      <c r="P11" s="80"/>
      <c r="Q11" s="80"/>
      <c r="R11" s="80"/>
      <c r="S11" s="80" t="s">
        <v>365</v>
      </c>
      <c r="T11" s="80"/>
      <c r="U11" s="80"/>
      <c r="V11" s="80"/>
      <c r="W11" s="80" t="s">
        <v>500</v>
      </c>
      <c r="X11" s="80"/>
      <c r="Y11" s="80"/>
      <c r="Z11" s="80"/>
    </row>
    <row r="12" spans="1:26" ht="18.95" customHeight="1" x14ac:dyDescent="0.15">
      <c r="A12" s="94" t="s">
        <v>10</v>
      </c>
      <c r="B12" s="94"/>
      <c r="C12" s="94" t="s">
        <v>18</v>
      </c>
      <c r="D12" s="94"/>
      <c r="E12" s="94"/>
      <c r="F12" s="94"/>
      <c r="G12" s="94"/>
      <c r="H12" s="94"/>
      <c r="I12" s="94"/>
      <c r="J12" s="94"/>
      <c r="K12" s="70">
        <v>0</v>
      </c>
      <c r="L12" s="70"/>
      <c r="M12" s="70"/>
      <c r="N12" s="70"/>
      <c r="O12" s="70">
        <v>0</v>
      </c>
      <c r="P12" s="70"/>
      <c r="Q12" s="70"/>
      <c r="R12" s="70"/>
      <c r="S12" s="78">
        <v>892</v>
      </c>
      <c r="T12" s="78"/>
      <c r="U12" s="78"/>
      <c r="V12" s="78"/>
      <c r="W12" s="70">
        <f t="shared" ref="W12:W24" si="0">(K12+O12+S12)/3</f>
        <v>297.33333333333331</v>
      </c>
      <c r="X12" s="70"/>
      <c r="Y12" s="70"/>
      <c r="Z12" s="70"/>
    </row>
    <row r="13" spans="1:26" ht="18.95" customHeight="1" x14ac:dyDescent="0.15">
      <c r="A13" s="79"/>
      <c r="B13" s="79"/>
      <c r="C13" s="79" t="s">
        <v>20</v>
      </c>
      <c r="D13" s="79"/>
      <c r="E13" s="79"/>
      <c r="F13" s="79"/>
      <c r="G13" s="79"/>
      <c r="H13" s="79"/>
      <c r="I13" s="79"/>
      <c r="J13" s="79"/>
      <c r="K13" s="70">
        <v>6545</v>
      </c>
      <c r="L13" s="70"/>
      <c r="M13" s="70"/>
      <c r="N13" s="70"/>
      <c r="O13" s="70">
        <f>104660+1457</f>
        <v>106117</v>
      </c>
      <c r="P13" s="70"/>
      <c r="Q13" s="70"/>
      <c r="R13" s="70"/>
      <c r="S13" s="78">
        <f>1540+6744</f>
        <v>8284</v>
      </c>
      <c r="T13" s="78"/>
      <c r="U13" s="78"/>
      <c r="V13" s="78"/>
      <c r="W13" s="70">
        <f t="shared" si="0"/>
        <v>40315.333333333336</v>
      </c>
      <c r="X13" s="70"/>
      <c r="Y13" s="70"/>
      <c r="Z13" s="70"/>
    </row>
    <row r="14" spans="1:26" ht="18.95" customHeight="1" x14ac:dyDescent="0.15">
      <c r="A14" s="79"/>
      <c r="B14" s="79"/>
      <c r="C14" s="79" t="s">
        <v>6</v>
      </c>
      <c r="D14" s="79"/>
      <c r="E14" s="79"/>
      <c r="F14" s="79"/>
      <c r="G14" s="79"/>
      <c r="H14" s="79"/>
      <c r="I14" s="79"/>
      <c r="J14" s="79"/>
      <c r="K14" s="70">
        <v>0</v>
      </c>
      <c r="L14" s="70"/>
      <c r="M14" s="70"/>
      <c r="N14" s="70"/>
      <c r="O14" s="70">
        <v>0</v>
      </c>
      <c r="P14" s="70"/>
      <c r="Q14" s="70"/>
      <c r="R14" s="70"/>
      <c r="S14" s="78">
        <v>0</v>
      </c>
      <c r="T14" s="78"/>
      <c r="U14" s="78"/>
      <c r="V14" s="78"/>
      <c r="W14" s="70">
        <f t="shared" si="0"/>
        <v>0</v>
      </c>
      <c r="X14" s="70"/>
      <c r="Y14" s="70"/>
      <c r="Z14" s="70"/>
    </row>
    <row r="15" spans="1:26" ht="18.95" customHeight="1" x14ac:dyDescent="0.15">
      <c r="A15" s="79"/>
      <c r="B15" s="79"/>
      <c r="C15" s="79" t="s">
        <v>25</v>
      </c>
      <c r="D15" s="79"/>
      <c r="E15" s="79"/>
      <c r="F15" s="79"/>
      <c r="G15" s="79"/>
      <c r="H15" s="79"/>
      <c r="I15" s="79"/>
      <c r="J15" s="79"/>
      <c r="K15" s="70">
        <f>SUM(K12:N14)</f>
        <v>6545</v>
      </c>
      <c r="L15" s="70"/>
      <c r="M15" s="70"/>
      <c r="N15" s="70"/>
      <c r="O15" s="70">
        <f>SUM(O12:R14)</f>
        <v>106117</v>
      </c>
      <c r="P15" s="70"/>
      <c r="Q15" s="70"/>
      <c r="R15" s="70"/>
      <c r="S15" s="78">
        <f>SUM(S12:V14)</f>
        <v>9176</v>
      </c>
      <c r="T15" s="78"/>
      <c r="U15" s="78"/>
      <c r="V15" s="78"/>
      <c r="W15" s="70">
        <f t="shared" si="0"/>
        <v>40612.666666666664</v>
      </c>
      <c r="X15" s="70"/>
      <c r="Y15" s="70"/>
      <c r="Z15" s="70"/>
    </row>
    <row r="16" spans="1:26" ht="18.95" customHeight="1" x14ac:dyDescent="0.15">
      <c r="A16" s="79" t="s">
        <v>1</v>
      </c>
      <c r="B16" s="79"/>
      <c r="C16" s="85" t="s">
        <v>29</v>
      </c>
      <c r="D16" s="86"/>
      <c r="E16" s="86"/>
      <c r="F16" s="87"/>
      <c r="G16" s="82" t="s">
        <v>30</v>
      </c>
      <c r="H16" s="83"/>
      <c r="I16" s="83"/>
      <c r="J16" s="84"/>
      <c r="K16" s="70">
        <v>0</v>
      </c>
      <c r="L16" s="70"/>
      <c r="M16" s="70"/>
      <c r="N16" s="70"/>
      <c r="O16" s="70">
        <v>0</v>
      </c>
      <c r="P16" s="70"/>
      <c r="Q16" s="70"/>
      <c r="R16" s="70"/>
      <c r="S16" s="78">
        <v>29</v>
      </c>
      <c r="T16" s="78"/>
      <c r="U16" s="78"/>
      <c r="V16" s="78"/>
      <c r="W16" s="70">
        <f t="shared" si="0"/>
        <v>9.6666666666666661</v>
      </c>
      <c r="X16" s="70"/>
      <c r="Y16" s="70"/>
      <c r="Z16" s="70"/>
    </row>
    <row r="17" spans="1:26" ht="18.95" customHeight="1" x14ac:dyDescent="0.15">
      <c r="A17" s="79"/>
      <c r="B17" s="79"/>
      <c r="C17" s="88"/>
      <c r="D17" s="89"/>
      <c r="E17" s="89"/>
      <c r="F17" s="90"/>
      <c r="G17" s="82" t="s">
        <v>34</v>
      </c>
      <c r="H17" s="83"/>
      <c r="I17" s="83"/>
      <c r="J17" s="84"/>
      <c r="K17" s="70">
        <v>0</v>
      </c>
      <c r="L17" s="70"/>
      <c r="M17" s="70"/>
      <c r="N17" s="70"/>
      <c r="O17" s="70">
        <v>0</v>
      </c>
      <c r="P17" s="70"/>
      <c r="Q17" s="70"/>
      <c r="R17" s="70"/>
      <c r="S17" s="78">
        <v>0</v>
      </c>
      <c r="T17" s="78"/>
      <c r="U17" s="78"/>
      <c r="V17" s="78"/>
      <c r="W17" s="70">
        <f t="shared" si="0"/>
        <v>0</v>
      </c>
      <c r="X17" s="70"/>
      <c r="Y17" s="70"/>
      <c r="Z17" s="70"/>
    </row>
    <row r="18" spans="1:26" ht="18.95" customHeight="1" x14ac:dyDescent="0.15">
      <c r="A18" s="79"/>
      <c r="B18" s="79"/>
      <c r="C18" s="88"/>
      <c r="D18" s="89"/>
      <c r="E18" s="89"/>
      <c r="F18" s="90"/>
      <c r="G18" s="82" t="s">
        <v>39</v>
      </c>
      <c r="H18" s="83"/>
      <c r="I18" s="83"/>
      <c r="J18" s="84"/>
      <c r="K18" s="70">
        <v>0</v>
      </c>
      <c r="L18" s="70"/>
      <c r="M18" s="70"/>
      <c r="N18" s="70"/>
      <c r="O18" s="70">
        <v>0</v>
      </c>
      <c r="P18" s="70"/>
      <c r="Q18" s="70"/>
      <c r="R18" s="70"/>
      <c r="S18" s="78">
        <v>0</v>
      </c>
      <c r="T18" s="78"/>
      <c r="U18" s="78"/>
      <c r="V18" s="78"/>
      <c r="W18" s="70">
        <f t="shared" si="0"/>
        <v>0</v>
      </c>
      <c r="X18" s="70"/>
      <c r="Y18" s="70"/>
      <c r="Z18" s="70"/>
    </row>
    <row r="19" spans="1:26" ht="18.95" customHeight="1" x14ac:dyDescent="0.15">
      <c r="A19" s="79"/>
      <c r="B19" s="79"/>
      <c r="C19" s="88"/>
      <c r="D19" s="89"/>
      <c r="E19" s="89"/>
      <c r="F19" s="90"/>
      <c r="G19" s="82" t="s">
        <v>45</v>
      </c>
      <c r="H19" s="83"/>
      <c r="I19" s="83"/>
      <c r="J19" s="84"/>
      <c r="K19" s="70">
        <v>0</v>
      </c>
      <c r="L19" s="70"/>
      <c r="M19" s="70"/>
      <c r="N19" s="70"/>
      <c r="O19" s="70">
        <v>0</v>
      </c>
      <c r="P19" s="70"/>
      <c r="Q19" s="70"/>
      <c r="R19" s="70"/>
      <c r="S19" s="78">
        <v>0</v>
      </c>
      <c r="T19" s="78"/>
      <c r="U19" s="78"/>
      <c r="V19" s="78"/>
      <c r="W19" s="70">
        <f t="shared" si="0"/>
        <v>0</v>
      </c>
      <c r="X19" s="70"/>
      <c r="Y19" s="70"/>
      <c r="Z19" s="70"/>
    </row>
    <row r="20" spans="1:26" ht="18.95" customHeight="1" x14ac:dyDescent="0.15">
      <c r="A20" s="79"/>
      <c r="B20" s="79"/>
      <c r="C20" s="79" t="s">
        <v>47</v>
      </c>
      <c r="D20" s="79"/>
      <c r="E20" s="79"/>
      <c r="F20" s="79"/>
      <c r="G20" s="79"/>
      <c r="H20" s="79"/>
      <c r="I20" s="79"/>
      <c r="J20" s="79"/>
      <c r="K20" s="70">
        <v>13090</v>
      </c>
      <c r="L20" s="70"/>
      <c r="M20" s="70"/>
      <c r="N20" s="70"/>
      <c r="O20" s="70">
        <v>2915</v>
      </c>
      <c r="P20" s="70"/>
      <c r="Q20" s="70"/>
      <c r="R20" s="70"/>
      <c r="S20" s="78">
        <v>0</v>
      </c>
      <c r="T20" s="78"/>
      <c r="U20" s="78"/>
      <c r="V20" s="78"/>
      <c r="W20" s="70">
        <f t="shared" si="0"/>
        <v>5335</v>
      </c>
      <c r="X20" s="70"/>
      <c r="Y20" s="70"/>
      <c r="Z20" s="70"/>
    </row>
    <row r="21" spans="1:26" ht="18.95" customHeight="1" x14ac:dyDescent="0.15">
      <c r="A21" s="79"/>
      <c r="B21" s="79"/>
      <c r="C21" s="81" t="s">
        <v>62</v>
      </c>
      <c r="D21" s="81"/>
      <c r="E21" s="81"/>
      <c r="F21" s="81"/>
      <c r="G21" s="81"/>
      <c r="H21" s="81"/>
      <c r="I21" s="81"/>
      <c r="J21" s="81"/>
      <c r="K21" s="70">
        <v>0</v>
      </c>
      <c r="L21" s="70"/>
      <c r="M21" s="70"/>
      <c r="N21" s="70"/>
      <c r="O21" s="70">
        <v>0</v>
      </c>
      <c r="P21" s="70"/>
      <c r="Q21" s="70"/>
      <c r="R21" s="70"/>
      <c r="S21" s="78">
        <v>0</v>
      </c>
      <c r="T21" s="78"/>
      <c r="U21" s="78"/>
      <c r="V21" s="78"/>
      <c r="W21" s="70">
        <f t="shared" si="0"/>
        <v>0</v>
      </c>
      <c r="X21" s="70"/>
      <c r="Y21" s="70"/>
      <c r="Z21" s="70"/>
    </row>
    <row r="22" spans="1:26" ht="18.95" customHeight="1" x14ac:dyDescent="0.15">
      <c r="A22" s="79"/>
      <c r="B22" s="79"/>
      <c r="C22" s="79" t="s">
        <v>50</v>
      </c>
      <c r="D22" s="79"/>
      <c r="E22" s="79"/>
      <c r="F22" s="79"/>
      <c r="G22" s="79"/>
      <c r="H22" s="79"/>
      <c r="I22" s="79"/>
      <c r="J22" s="79"/>
      <c r="K22" s="70">
        <v>0</v>
      </c>
      <c r="L22" s="70"/>
      <c r="M22" s="70"/>
      <c r="N22" s="70"/>
      <c r="O22" s="70">
        <v>0</v>
      </c>
      <c r="P22" s="70"/>
      <c r="Q22" s="70"/>
      <c r="R22" s="70"/>
      <c r="S22" s="78">
        <v>0</v>
      </c>
      <c r="T22" s="78"/>
      <c r="U22" s="78"/>
      <c r="V22" s="78"/>
      <c r="W22" s="70">
        <f t="shared" si="0"/>
        <v>0</v>
      </c>
      <c r="X22" s="70"/>
      <c r="Y22" s="70"/>
      <c r="Z22" s="70"/>
    </row>
    <row r="23" spans="1:26" ht="18.95" customHeight="1" x14ac:dyDescent="0.15">
      <c r="A23" s="79"/>
      <c r="B23" s="79"/>
      <c r="C23" s="79" t="s">
        <v>54</v>
      </c>
      <c r="D23" s="79"/>
      <c r="E23" s="79"/>
      <c r="F23" s="79"/>
      <c r="G23" s="79"/>
      <c r="H23" s="79"/>
      <c r="I23" s="79"/>
      <c r="J23" s="79"/>
      <c r="K23" s="70">
        <v>0</v>
      </c>
      <c r="L23" s="70"/>
      <c r="M23" s="70"/>
      <c r="N23" s="70"/>
      <c r="O23" s="70">
        <v>236247</v>
      </c>
      <c r="P23" s="70"/>
      <c r="Q23" s="70"/>
      <c r="R23" s="70"/>
      <c r="S23" s="78">
        <f>17699+1104</f>
        <v>18803</v>
      </c>
      <c r="T23" s="78"/>
      <c r="U23" s="78"/>
      <c r="V23" s="78"/>
      <c r="W23" s="70">
        <f t="shared" si="0"/>
        <v>85016.666666666672</v>
      </c>
      <c r="X23" s="70"/>
      <c r="Y23" s="70"/>
      <c r="Z23" s="70"/>
    </row>
    <row r="24" spans="1:26" ht="18.95" customHeight="1" x14ac:dyDescent="0.15">
      <c r="A24" s="79"/>
      <c r="B24" s="79"/>
      <c r="C24" s="79" t="s">
        <v>25</v>
      </c>
      <c r="D24" s="79"/>
      <c r="E24" s="79"/>
      <c r="F24" s="79"/>
      <c r="G24" s="79"/>
      <c r="H24" s="79"/>
      <c r="I24" s="79"/>
      <c r="J24" s="79"/>
      <c r="K24" s="70">
        <f>SUM(K16:N23)</f>
        <v>13090</v>
      </c>
      <c r="L24" s="70"/>
      <c r="M24" s="70"/>
      <c r="N24" s="70"/>
      <c r="O24" s="70">
        <f>SUM(O16:R23)</f>
        <v>239162</v>
      </c>
      <c r="P24" s="70"/>
      <c r="Q24" s="70"/>
      <c r="R24" s="70"/>
      <c r="S24" s="78">
        <f>SUM(S16:V23)</f>
        <v>18832</v>
      </c>
      <c r="T24" s="78"/>
      <c r="U24" s="78"/>
      <c r="V24" s="78"/>
      <c r="W24" s="70">
        <f t="shared" si="0"/>
        <v>90361.333333333328</v>
      </c>
      <c r="X24" s="70"/>
      <c r="Y24" s="70"/>
      <c r="Z24" s="70"/>
    </row>
    <row r="25" spans="1:26" ht="18.95" customHeight="1" x14ac:dyDescent="0.15"/>
    <row r="26" spans="1:26" ht="18.95" customHeight="1" x14ac:dyDescent="0.15">
      <c r="A26" s="2" t="s">
        <v>72</v>
      </c>
      <c r="D26" s="3"/>
      <c r="E26" s="3"/>
      <c r="F26" s="3"/>
      <c r="G26" s="3"/>
    </row>
    <row r="27" spans="1:26" ht="18.95" customHeight="1" x14ac:dyDescent="0.15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 t="s">
        <v>5</v>
      </c>
      <c r="L27" s="80"/>
      <c r="M27" s="80"/>
      <c r="N27" s="80"/>
      <c r="O27" s="80" t="s">
        <v>15</v>
      </c>
      <c r="P27" s="80"/>
      <c r="Q27" s="80"/>
      <c r="R27" s="80"/>
      <c r="S27" s="80" t="s">
        <v>365</v>
      </c>
      <c r="T27" s="80"/>
      <c r="U27" s="80"/>
      <c r="V27" s="80"/>
      <c r="W27" s="80" t="s">
        <v>500</v>
      </c>
      <c r="X27" s="80"/>
      <c r="Y27" s="80"/>
      <c r="Z27" s="80"/>
    </row>
    <row r="28" spans="1:26" ht="18.95" customHeight="1" x14ac:dyDescent="0.15">
      <c r="A28" s="77" t="s">
        <v>331</v>
      </c>
      <c r="B28" s="77"/>
      <c r="C28" s="77"/>
      <c r="D28" s="77"/>
      <c r="E28" s="77"/>
      <c r="F28" s="77"/>
      <c r="G28" s="77"/>
      <c r="H28" s="77"/>
      <c r="I28" s="77"/>
      <c r="J28" s="77"/>
      <c r="K28" s="78">
        <v>0</v>
      </c>
      <c r="L28" s="78"/>
      <c r="M28" s="78"/>
      <c r="N28" s="78"/>
      <c r="O28" s="78">
        <v>0</v>
      </c>
      <c r="P28" s="78"/>
      <c r="Q28" s="78"/>
      <c r="R28" s="78"/>
      <c r="S28" s="78">
        <v>8</v>
      </c>
      <c r="T28" s="78"/>
      <c r="U28" s="78"/>
      <c r="V28" s="78"/>
      <c r="W28" s="78">
        <f>(K28+O28+S28)/3</f>
        <v>2.6666666666666665</v>
      </c>
      <c r="X28" s="78"/>
      <c r="Y28" s="78"/>
      <c r="Z28" s="78"/>
    </row>
    <row r="29" spans="1:26" ht="18.95" customHeight="1" x14ac:dyDescent="0.15">
      <c r="A29" s="77" t="s">
        <v>435</v>
      </c>
      <c r="B29" s="77"/>
      <c r="C29" s="77"/>
      <c r="D29" s="77"/>
      <c r="E29" s="77"/>
      <c r="F29" s="77"/>
      <c r="G29" s="77"/>
      <c r="H29" s="77"/>
      <c r="I29" s="77"/>
      <c r="J29" s="77"/>
      <c r="K29" s="78">
        <v>0</v>
      </c>
      <c r="L29" s="78"/>
      <c r="M29" s="78"/>
      <c r="N29" s="78"/>
      <c r="O29" s="78">
        <v>0</v>
      </c>
      <c r="P29" s="78"/>
      <c r="Q29" s="78"/>
      <c r="R29" s="78"/>
      <c r="S29" s="78">
        <v>8</v>
      </c>
      <c r="T29" s="78"/>
      <c r="U29" s="78"/>
      <c r="V29" s="78"/>
      <c r="W29" s="78">
        <f>(K29+O29+S29)/3</f>
        <v>2.6666666666666665</v>
      </c>
      <c r="X29" s="78"/>
      <c r="Y29" s="78"/>
      <c r="Z29" s="78"/>
    </row>
    <row r="30" spans="1:26" ht="18.95" customHeight="1" x14ac:dyDescent="0.15"/>
    <row r="31" spans="1:26" ht="18.95" customHeight="1" x14ac:dyDescent="0.15">
      <c r="A31" s="2" t="s">
        <v>216</v>
      </c>
    </row>
    <row r="32" spans="1:26" ht="18.95" customHeight="1" x14ac:dyDescent="0.15">
      <c r="A32" s="64" t="s">
        <v>80</v>
      </c>
      <c r="B32" s="65"/>
      <c r="C32" s="65"/>
      <c r="D32" s="66"/>
      <c r="E32" s="64" t="s">
        <v>78</v>
      </c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6"/>
      <c r="W32" s="64" t="s">
        <v>84</v>
      </c>
      <c r="X32" s="65"/>
      <c r="Y32" s="65"/>
      <c r="Z32" s="66"/>
    </row>
    <row r="33" spans="1:33" ht="18.95" customHeight="1" x14ac:dyDescent="0.15">
      <c r="A33" s="60" t="s">
        <v>5</v>
      </c>
      <c r="B33" s="60"/>
      <c r="C33" s="60"/>
      <c r="D33" s="60"/>
      <c r="E33" s="67" t="s">
        <v>505</v>
      </c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9"/>
      <c r="W33" s="70">
        <v>13090</v>
      </c>
      <c r="X33" s="70"/>
      <c r="Y33" s="70"/>
      <c r="Z33" s="70"/>
      <c r="AA33" s="11"/>
      <c r="AD33" s="11"/>
      <c r="AE33" s="11"/>
      <c r="AF33" s="11"/>
      <c r="AG33" s="11"/>
    </row>
    <row r="34" spans="1:33" ht="18.95" customHeight="1" x14ac:dyDescent="0.15">
      <c r="A34" s="60" t="s">
        <v>15</v>
      </c>
      <c r="B34" s="60"/>
      <c r="C34" s="60"/>
      <c r="D34" s="60"/>
      <c r="E34" s="67" t="s">
        <v>506</v>
      </c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9"/>
      <c r="W34" s="70">
        <v>236247</v>
      </c>
      <c r="X34" s="70"/>
      <c r="Y34" s="70"/>
      <c r="Z34" s="70"/>
      <c r="AA34" s="11"/>
    </row>
    <row r="35" spans="1:33" ht="18.95" customHeight="1" x14ac:dyDescent="0.15">
      <c r="A35" s="60" t="s">
        <v>15</v>
      </c>
      <c r="B35" s="60"/>
      <c r="C35" s="60"/>
      <c r="D35" s="60"/>
      <c r="E35" s="67" t="s">
        <v>380</v>
      </c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9"/>
      <c r="W35" s="70">
        <v>2915</v>
      </c>
      <c r="X35" s="70"/>
      <c r="Y35" s="70"/>
      <c r="Z35" s="70"/>
      <c r="AA35" s="11"/>
    </row>
    <row r="36" spans="1:33" ht="18.95" customHeight="1" x14ac:dyDescent="0.15">
      <c r="A36" s="60" t="s">
        <v>365</v>
      </c>
      <c r="B36" s="60"/>
      <c r="C36" s="60"/>
      <c r="D36" s="60"/>
      <c r="E36" s="67" t="s">
        <v>493</v>
      </c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9"/>
      <c r="W36" s="70">
        <v>17699</v>
      </c>
      <c r="X36" s="70"/>
      <c r="Y36" s="70"/>
      <c r="Z36" s="70"/>
      <c r="AA36" s="11"/>
    </row>
    <row r="37" spans="1:33" ht="18.95" customHeight="1" x14ac:dyDescent="0.15">
      <c r="A37" s="60"/>
      <c r="B37" s="60"/>
      <c r="C37" s="60"/>
      <c r="D37" s="60"/>
      <c r="E37" s="67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9"/>
      <c r="W37" s="70"/>
      <c r="X37" s="70"/>
      <c r="Y37" s="70"/>
      <c r="Z37" s="70"/>
    </row>
    <row r="38" spans="1:33" ht="18.95" customHeight="1" x14ac:dyDescent="0.15"/>
    <row r="39" spans="1:33" ht="18.95" customHeight="1" x14ac:dyDescent="0.15">
      <c r="A39" s="2" t="s">
        <v>242</v>
      </c>
    </row>
    <row r="40" spans="1:33" ht="18.95" customHeight="1" x14ac:dyDescent="0.15">
      <c r="A40" s="64" t="s">
        <v>80</v>
      </c>
      <c r="B40" s="65"/>
      <c r="C40" s="65"/>
      <c r="D40" s="66"/>
      <c r="E40" s="64" t="s">
        <v>78</v>
      </c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6"/>
    </row>
    <row r="41" spans="1:33" ht="18.95" customHeight="1" x14ac:dyDescent="0.15">
      <c r="A41" s="60"/>
      <c r="B41" s="60"/>
      <c r="C41" s="60"/>
      <c r="D41" s="60"/>
      <c r="E41" s="67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9"/>
    </row>
    <row r="42" spans="1:33" ht="18.95" customHeight="1" x14ac:dyDescent="0.15">
      <c r="A42" s="71"/>
      <c r="B42" s="72"/>
      <c r="C42" s="72"/>
      <c r="D42" s="73"/>
      <c r="E42" s="71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3"/>
    </row>
    <row r="43" spans="1:33" ht="18.95" customHeight="1" x14ac:dyDescent="0.15">
      <c r="A43" s="60"/>
      <c r="B43" s="60"/>
      <c r="C43" s="60"/>
      <c r="D43" s="60"/>
      <c r="E43" s="71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3"/>
    </row>
  </sheetData>
  <mergeCells count="129">
    <mergeCell ref="A40:D40"/>
    <mergeCell ref="E40:Z40"/>
    <mergeCell ref="A41:D41"/>
    <mergeCell ref="E41:Z41"/>
    <mergeCell ref="A42:D42"/>
    <mergeCell ref="E42:Z42"/>
    <mergeCell ref="A43:D43"/>
    <mergeCell ref="E43:Z43"/>
    <mergeCell ref="A12:B15"/>
    <mergeCell ref="C16:F19"/>
    <mergeCell ref="A16:B24"/>
    <mergeCell ref="A35:D35"/>
    <mergeCell ref="E35:V35"/>
    <mergeCell ref="W35:Z35"/>
    <mergeCell ref="A36:D36"/>
    <mergeCell ref="E36:V36"/>
    <mergeCell ref="W36:Z36"/>
    <mergeCell ref="A37:D37"/>
    <mergeCell ref="E37:V37"/>
    <mergeCell ref="W37:Z37"/>
    <mergeCell ref="A32:D32"/>
    <mergeCell ref="E32:V32"/>
    <mergeCell ref="W32:Z32"/>
    <mergeCell ref="A33:D33"/>
    <mergeCell ref="E33:V33"/>
    <mergeCell ref="W33:Z33"/>
    <mergeCell ref="A34:D34"/>
    <mergeCell ref="E34:V34"/>
    <mergeCell ref="W34:Z34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G18:J18"/>
    <mergeCell ref="K18:N18"/>
    <mergeCell ref="O18:R18"/>
    <mergeCell ref="S18:V18"/>
    <mergeCell ref="W18:Z18"/>
    <mergeCell ref="G19:J19"/>
    <mergeCell ref="K19:N19"/>
    <mergeCell ref="O19:R19"/>
    <mergeCell ref="S19:V19"/>
    <mergeCell ref="W19:Z19"/>
    <mergeCell ref="G16:J16"/>
    <mergeCell ref="K16:N16"/>
    <mergeCell ref="O16:R16"/>
    <mergeCell ref="S16:V16"/>
    <mergeCell ref="W16:Z16"/>
    <mergeCell ref="G17:J17"/>
    <mergeCell ref="K17:N17"/>
    <mergeCell ref="O17:R17"/>
    <mergeCell ref="S17:V17"/>
    <mergeCell ref="W17:Z17"/>
    <mergeCell ref="C14:J14"/>
    <mergeCell ref="K14:N14"/>
    <mergeCell ref="O14:R14"/>
    <mergeCell ref="S14:V14"/>
    <mergeCell ref="W14:Z14"/>
    <mergeCell ref="C15:J15"/>
    <mergeCell ref="K15:N15"/>
    <mergeCell ref="O15:R15"/>
    <mergeCell ref="S15:V15"/>
    <mergeCell ref="W15:Z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A7:D7"/>
    <mergeCell ref="E7:N7"/>
    <mergeCell ref="A8:D8"/>
    <mergeCell ref="E8:N8"/>
    <mergeCell ref="A11:J11"/>
    <mergeCell ref="K11:N11"/>
    <mergeCell ref="O11:R11"/>
    <mergeCell ref="S11:V11"/>
    <mergeCell ref="W11:Z11"/>
    <mergeCell ref="P2:Z8"/>
    <mergeCell ref="A2:D2"/>
    <mergeCell ref="F2:N2"/>
    <mergeCell ref="A3:D3"/>
    <mergeCell ref="E3:N3"/>
    <mergeCell ref="A4:D4"/>
    <mergeCell ref="E4:N4"/>
    <mergeCell ref="A5:D5"/>
    <mergeCell ref="E5:N5"/>
    <mergeCell ref="A6:D6"/>
    <mergeCell ref="E6:N6"/>
  </mergeCells>
  <phoneticPr fontId="6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F47"/>
  <sheetViews>
    <sheetView workbookViewId="0">
      <selection activeCell="AC17" sqref="AC17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67</v>
      </c>
      <c r="B1" s="3"/>
      <c r="C1" s="3"/>
      <c r="O1" s="7"/>
    </row>
    <row r="2" spans="1:26" ht="18.95" customHeight="1" x14ac:dyDescent="0.15">
      <c r="A2" s="64" t="s">
        <v>0</v>
      </c>
      <c r="B2" s="65"/>
      <c r="C2" s="65"/>
      <c r="D2" s="66"/>
      <c r="E2" s="4" t="s">
        <v>536</v>
      </c>
      <c r="F2" s="91" t="str">
        <f>別紙!B45</f>
        <v>あけぼの団地</v>
      </c>
      <c r="G2" s="92"/>
      <c r="H2" s="92"/>
      <c r="I2" s="92"/>
      <c r="J2" s="92"/>
      <c r="K2" s="92"/>
      <c r="L2" s="92"/>
      <c r="M2" s="92"/>
      <c r="N2" s="93"/>
      <c r="O2" s="7"/>
      <c r="P2" s="95" t="s">
        <v>16</v>
      </c>
      <c r="Q2" s="95"/>
      <c r="R2" s="95"/>
      <c r="S2" s="95"/>
      <c r="T2" s="95"/>
      <c r="U2" s="95"/>
      <c r="V2" s="95"/>
      <c r="W2" s="95"/>
      <c r="X2" s="95"/>
      <c r="Y2" s="95"/>
      <c r="Z2" s="95"/>
    </row>
    <row r="3" spans="1:26" ht="18.95" customHeight="1" x14ac:dyDescent="0.15">
      <c r="A3" s="64" t="s">
        <v>65</v>
      </c>
      <c r="B3" s="65"/>
      <c r="C3" s="65"/>
      <c r="D3" s="66"/>
      <c r="E3" s="96" t="str">
        <f>別紙!C45</f>
        <v>「6．棟ごとの基本情報」を参照</v>
      </c>
      <c r="F3" s="92"/>
      <c r="G3" s="92"/>
      <c r="H3" s="92"/>
      <c r="I3" s="92"/>
      <c r="J3" s="92"/>
      <c r="K3" s="92"/>
      <c r="L3" s="92"/>
      <c r="M3" s="92"/>
      <c r="N3" s="93"/>
      <c r="O3" s="7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</row>
    <row r="4" spans="1:26" ht="18.95" customHeight="1" x14ac:dyDescent="0.15">
      <c r="A4" s="80" t="s">
        <v>129</v>
      </c>
      <c r="B4" s="80"/>
      <c r="C4" s="80"/>
      <c r="D4" s="80"/>
      <c r="E4" s="96" t="str">
        <f>別紙!D45</f>
        <v>「6．棟ごとの基本情報」を参照</v>
      </c>
      <c r="F4" s="92"/>
      <c r="G4" s="92"/>
      <c r="H4" s="92"/>
      <c r="I4" s="92"/>
      <c r="J4" s="92"/>
      <c r="K4" s="92"/>
      <c r="L4" s="92"/>
      <c r="M4" s="92"/>
      <c r="N4" s="93"/>
      <c r="O4" s="7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</row>
    <row r="5" spans="1:26" ht="18.95" customHeight="1" x14ac:dyDescent="0.15">
      <c r="A5" s="80" t="s">
        <v>43</v>
      </c>
      <c r="B5" s="80"/>
      <c r="C5" s="80"/>
      <c r="D5" s="80"/>
      <c r="E5" s="97" t="str">
        <f>別紙!E45</f>
        <v>「6．棟ごとの基本情報」を参照</v>
      </c>
      <c r="F5" s="98"/>
      <c r="G5" s="98"/>
      <c r="H5" s="98"/>
      <c r="I5" s="98"/>
      <c r="J5" s="98"/>
      <c r="K5" s="98"/>
      <c r="L5" s="98"/>
      <c r="M5" s="98"/>
      <c r="N5" s="99"/>
      <c r="O5" s="7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</row>
    <row r="6" spans="1:26" ht="18.95" customHeight="1" x14ac:dyDescent="0.15">
      <c r="A6" s="80" t="s">
        <v>13</v>
      </c>
      <c r="B6" s="80"/>
      <c r="C6" s="80"/>
      <c r="D6" s="80"/>
      <c r="E6" s="100" t="str">
        <f>別紙!F45</f>
        <v>「6．棟ごとの基本情報」を参照</v>
      </c>
      <c r="F6" s="101"/>
      <c r="G6" s="101"/>
      <c r="H6" s="101"/>
      <c r="I6" s="101"/>
      <c r="J6" s="101"/>
      <c r="K6" s="101"/>
      <c r="L6" s="101"/>
      <c r="M6" s="101"/>
      <c r="N6" s="102"/>
      <c r="O6" s="7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</row>
    <row r="7" spans="1:26" ht="18.95" customHeight="1" x14ac:dyDescent="0.15">
      <c r="A7" s="80" t="s">
        <v>4</v>
      </c>
      <c r="B7" s="80"/>
      <c r="C7" s="80"/>
      <c r="D7" s="80"/>
      <c r="E7" s="96" t="str">
        <f>別紙!G45</f>
        <v>建設水道課</v>
      </c>
      <c r="F7" s="92"/>
      <c r="G7" s="92"/>
      <c r="H7" s="92"/>
      <c r="I7" s="92"/>
      <c r="J7" s="92"/>
      <c r="K7" s="92"/>
      <c r="L7" s="92"/>
      <c r="M7" s="92"/>
      <c r="N7" s="93"/>
      <c r="O7" s="7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</row>
    <row r="8" spans="1:26" ht="18.95" customHeight="1" x14ac:dyDescent="0.15">
      <c r="A8" s="64" t="s">
        <v>8</v>
      </c>
      <c r="B8" s="65"/>
      <c r="C8" s="65"/>
      <c r="D8" s="66"/>
      <c r="E8" s="96" t="str">
        <f>別紙!H45</f>
        <v>直営</v>
      </c>
      <c r="F8" s="92"/>
      <c r="G8" s="92"/>
      <c r="H8" s="92"/>
      <c r="I8" s="92"/>
      <c r="J8" s="92"/>
      <c r="K8" s="92"/>
      <c r="L8" s="92"/>
      <c r="M8" s="92"/>
      <c r="N8" s="93"/>
      <c r="O8" s="7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</row>
    <row r="9" spans="1:26" ht="18.95" customHeight="1" x14ac:dyDescent="0.15"/>
    <row r="10" spans="1:26" ht="18.95" customHeight="1" x14ac:dyDescent="0.15">
      <c r="A10" s="2" t="s">
        <v>70</v>
      </c>
      <c r="D10" s="3"/>
      <c r="E10" s="3"/>
      <c r="F10" s="3"/>
      <c r="G10" s="3"/>
      <c r="K10" s="3"/>
      <c r="O10" s="3"/>
      <c r="S10" s="3"/>
      <c r="W10" s="3"/>
      <c r="Z10" s="8" t="s">
        <v>57</v>
      </c>
    </row>
    <row r="11" spans="1:26" ht="18.95" customHeight="1" x14ac:dyDescent="0.15">
      <c r="A11" s="80"/>
      <c r="B11" s="80"/>
      <c r="C11" s="80"/>
      <c r="D11" s="80"/>
      <c r="E11" s="80"/>
      <c r="F11" s="80"/>
      <c r="G11" s="80"/>
      <c r="H11" s="80"/>
      <c r="I11" s="80"/>
      <c r="J11" s="80"/>
      <c r="K11" s="80" t="s">
        <v>5</v>
      </c>
      <c r="L11" s="80"/>
      <c r="M11" s="80"/>
      <c r="N11" s="80"/>
      <c r="O11" s="80" t="s">
        <v>15</v>
      </c>
      <c r="P11" s="80"/>
      <c r="Q11" s="80"/>
      <c r="R11" s="80"/>
      <c r="S11" s="80" t="s">
        <v>365</v>
      </c>
      <c r="T11" s="80"/>
      <c r="U11" s="80"/>
      <c r="V11" s="80"/>
      <c r="W11" s="80" t="s">
        <v>500</v>
      </c>
      <c r="X11" s="80"/>
      <c r="Y11" s="80"/>
      <c r="Z11" s="80"/>
    </row>
    <row r="12" spans="1:26" ht="18.95" customHeight="1" x14ac:dyDescent="0.15">
      <c r="A12" s="94" t="s">
        <v>10</v>
      </c>
      <c r="B12" s="94"/>
      <c r="C12" s="94" t="s">
        <v>18</v>
      </c>
      <c r="D12" s="94"/>
      <c r="E12" s="94"/>
      <c r="F12" s="94"/>
      <c r="G12" s="94"/>
      <c r="H12" s="94"/>
      <c r="I12" s="94"/>
      <c r="J12" s="94"/>
      <c r="K12" s="70">
        <v>1139</v>
      </c>
      <c r="L12" s="70"/>
      <c r="M12" s="70"/>
      <c r="N12" s="70"/>
      <c r="O12" s="70">
        <v>1330</v>
      </c>
      <c r="P12" s="70"/>
      <c r="Q12" s="70"/>
      <c r="R12" s="70"/>
      <c r="S12" s="78">
        <v>1573</v>
      </c>
      <c r="T12" s="78"/>
      <c r="U12" s="78"/>
      <c r="V12" s="78"/>
      <c r="W12" s="70">
        <f t="shared" ref="W12:W24" si="0">(K12+O12+S12)/3</f>
        <v>1347.3333333333333</v>
      </c>
      <c r="X12" s="70"/>
      <c r="Y12" s="70"/>
      <c r="Z12" s="70"/>
    </row>
    <row r="13" spans="1:26" ht="18.95" customHeight="1" x14ac:dyDescent="0.15">
      <c r="A13" s="79"/>
      <c r="B13" s="79"/>
      <c r="C13" s="79" t="s">
        <v>20</v>
      </c>
      <c r="D13" s="79"/>
      <c r="E13" s="79"/>
      <c r="F13" s="79"/>
      <c r="G13" s="79"/>
      <c r="H13" s="79"/>
      <c r="I13" s="79"/>
      <c r="J13" s="79"/>
      <c r="K13" s="70">
        <v>5320</v>
      </c>
      <c r="L13" s="70"/>
      <c r="M13" s="70"/>
      <c r="N13" s="70"/>
      <c r="O13" s="70">
        <v>6356</v>
      </c>
      <c r="P13" s="70"/>
      <c r="Q13" s="70"/>
      <c r="R13" s="70"/>
      <c r="S13" s="78">
        <v>6941</v>
      </c>
      <c r="T13" s="78"/>
      <c r="U13" s="78"/>
      <c r="V13" s="78"/>
      <c r="W13" s="70">
        <f t="shared" si="0"/>
        <v>6205.666666666667</v>
      </c>
      <c r="X13" s="70"/>
      <c r="Y13" s="70"/>
      <c r="Z13" s="70"/>
    </row>
    <row r="14" spans="1:26" ht="18.95" customHeight="1" x14ac:dyDescent="0.15">
      <c r="A14" s="79"/>
      <c r="B14" s="79"/>
      <c r="C14" s="79" t="s">
        <v>6</v>
      </c>
      <c r="D14" s="79"/>
      <c r="E14" s="79"/>
      <c r="F14" s="79"/>
      <c r="G14" s="79"/>
      <c r="H14" s="79"/>
      <c r="I14" s="79"/>
      <c r="J14" s="79"/>
      <c r="K14" s="70">
        <v>0</v>
      </c>
      <c r="L14" s="70"/>
      <c r="M14" s="70"/>
      <c r="N14" s="70"/>
      <c r="O14" s="70">
        <v>0</v>
      </c>
      <c r="P14" s="70"/>
      <c r="Q14" s="70"/>
      <c r="R14" s="70"/>
      <c r="S14" s="78">
        <v>0</v>
      </c>
      <c r="T14" s="78"/>
      <c r="U14" s="78"/>
      <c r="V14" s="78"/>
      <c r="W14" s="70">
        <f t="shared" si="0"/>
        <v>0</v>
      </c>
      <c r="X14" s="70"/>
      <c r="Y14" s="70"/>
      <c r="Z14" s="70"/>
    </row>
    <row r="15" spans="1:26" ht="18.95" customHeight="1" x14ac:dyDescent="0.15">
      <c r="A15" s="79"/>
      <c r="B15" s="79"/>
      <c r="C15" s="79" t="s">
        <v>25</v>
      </c>
      <c r="D15" s="79"/>
      <c r="E15" s="79"/>
      <c r="F15" s="79"/>
      <c r="G15" s="79"/>
      <c r="H15" s="79"/>
      <c r="I15" s="79"/>
      <c r="J15" s="79"/>
      <c r="K15" s="70">
        <f>SUM(K12:N14)</f>
        <v>6459</v>
      </c>
      <c r="L15" s="70"/>
      <c r="M15" s="70"/>
      <c r="N15" s="70"/>
      <c r="O15" s="70">
        <f>SUM(O12:R14)</f>
        <v>7686</v>
      </c>
      <c r="P15" s="70"/>
      <c r="Q15" s="70"/>
      <c r="R15" s="70"/>
      <c r="S15" s="78">
        <f>SUM(S12:V14)</f>
        <v>8514</v>
      </c>
      <c r="T15" s="78"/>
      <c r="U15" s="78"/>
      <c r="V15" s="78"/>
      <c r="W15" s="70">
        <f t="shared" si="0"/>
        <v>7553</v>
      </c>
      <c r="X15" s="70"/>
      <c r="Y15" s="70"/>
      <c r="Z15" s="70"/>
    </row>
    <row r="16" spans="1:26" ht="18.95" customHeight="1" x14ac:dyDescent="0.15">
      <c r="A16" s="79" t="s">
        <v>1</v>
      </c>
      <c r="B16" s="79"/>
      <c r="C16" s="85" t="s">
        <v>29</v>
      </c>
      <c r="D16" s="86"/>
      <c r="E16" s="86"/>
      <c r="F16" s="87"/>
      <c r="G16" s="82" t="s">
        <v>30</v>
      </c>
      <c r="H16" s="83"/>
      <c r="I16" s="83"/>
      <c r="J16" s="84"/>
      <c r="K16" s="70">
        <v>0</v>
      </c>
      <c r="L16" s="70"/>
      <c r="M16" s="70"/>
      <c r="N16" s="70"/>
      <c r="O16" s="70">
        <v>0</v>
      </c>
      <c r="P16" s="70"/>
      <c r="Q16" s="70"/>
      <c r="R16" s="70"/>
      <c r="S16" s="78">
        <v>28</v>
      </c>
      <c r="T16" s="78"/>
      <c r="U16" s="78"/>
      <c r="V16" s="78"/>
      <c r="W16" s="70">
        <f t="shared" si="0"/>
        <v>9.3333333333333339</v>
      </c>
      <c r="X16" s="70"/>
      <c r="Y16" s="70"/>
      <c r="Z16" s="70"/>
    </row>
    <row r="17" spans="1:26" ht="18.95" customHeight="1" x14ac:dyDescent="0.15">
      <c r="A17" s="79"/>
      <c r="B17" s="79"/>
      <c r="C17" s="88"/>
      <c r="D17" s="89"/>
      <c r="E17" s="89"/>
      <c r="F17" s="90"/>
      <c r="G17" s="82" t="s">
        <v>34</v>
      </c>
      <c r="H17" s="83"/>
      <c r="I17" s="83"/>
      <c r="J17" s="84"/>
      <c r="K17" s="70">
        <v>0</v>
      </c>
      <c r="L17" s="70"/>
      <c r="M17" s="70"/>
      <c r="N17" s="70"/>
      <c r="O17" s="70">
        <v>0</v>
      </c>
      <c r="P17" s="70"/>
      <c r="Q17" s="70"/>
      <c r="R17" s="70"/>
      <c r="S17" s="78">
        <v>0</v>
      </c>
      <c r="T17" s="78"/>
      <c r="U17" s="78"/>
      <c r="V17" s="78"/>
      <c r="W17" s="70">
        <f t="shared" si="0"/>
        <v>0</v>
      </c>
      <c r="X17" s="70"/>
      <c r="Y17" s="70"/>
      <c r="Z17" s="70"/>
    </row>
    <row r="18" spans="1:26" ht="18.95" customHeight="1" x14ac:dyDescent="0.15">
      <c r="A18" s="79"/>
      <c r="B18" s="79"/>
      <c r="C18" s="88"/>
      <c r="D18" s="89"/>
      <c r="E18" s="89"/>
      <c r="F18" s="90"/>
      <c r="G18" s="82" t="s">
        <v>39</v>
      </c>
      <c r="H18" s="83"/>
      <c r="I18" s="83"/>
      <c r="J18" s="84"/>
      <c r="K18" s="70">
        <v>0</v>
      </c>
      <c r="L18" s="70"/>
      <c r="M18" s="70"/>
      <c r="N18" s="70"/>
      <c r="O18" s="70">
        <v>0</v>
      </c>
      <c r="P18" s="70"/>
      <c r="Q18" s="70"/>
      <c r="R18" s="70"/>
      <c r="S18" s="78">
        <v>0</v>
      </c>
      <c r="T18" s="78"/>
      <c r="U18" s="78"/>
      <c r="V18" s="78"/>
      <c r="W18" s="70">
        <f t="shared" si="0"/>
        <v>0</v>
      </c>
      <c r="X18" s="70"/>
      <c r="Y18" s="70"/>
      <c r="Z18" s="70"/>
    </row>
    <row r="19" spans="1:26" ht="18.95" customHeight="1" x14ac:dyDescent="0.15">
      <c r="A19" s="79"/>
      <c r="B19" s="79"/>
      <c r="C19" s="88"/>
      <c r="D19" s="89"/>
      <c r="E19" s="89"/>
      <c r="F19" s="90"/>
      <c r="G19" s="82" t="s">
        <v>45</v>
      </c>
      <c r="H19" s="83"/>
      <c r="I19" s="83"/>
      <c r="J19" s="84"/>
      <c r="K19" s="70">
        <v>0</v>
      </c>
      <c r="L19" s="70"/>
      <c r="M19" s="70"/>
      <c r="N19" s="70"/>
      <c r="O19" s="70">
        <v>0</v>
      </c>
      <c r="P19" s="70"/>
      <c r="Q19" s="70"/>
      <c r="R19" s="70"/>
      <c r="S19" s="78">
        <v>0</v>
      </c>
      <c r="T19" s="78"/>
      <c r="U19" s="78"/>
      <c r="V19" s="78"/>
      <c r="W19" s="70">
        <f t="shared" si="0"/>
        <v>0</v>
      </c>
      <c r="X19" s="70"/>
      <c r="Y19" s="70"/>
      <c r="Z19" s="70"/>
    </row>
    <row r="20" spans="1:26" ht="18.95" customHeight="1" x14ac:dyDescent="0.15">
      <c r="A20" s="79"/>
      <c r="B20" s="79"/>
      <c r="C20" s="79" t="s">
        <v>47</v>
      </c>
      <c r="D20" s="79"/>
      <c r="E20" s="79"/>
      <c r="F20" s="79"/>
      <c r="G20" s="79"/>
      <c r="H20" s="79"/>
      <c r="I20" s="79"/>
      <c r="J20" s="79"/>
      <c r="K20" s="70">
        <v>0</v>
      </c>
      <c r="L20" s="70"/>
      <c r="M20" s="70"/>
      <c r="N20" s="70"/>
      <c r="O20" s="70">
        <v>0</v>
      </c>
      <c r="P20" s="70"/>
      <c r="Q20" s="70"/>
      <c r="R20" s="70"/>
      <c r="S20" s="78">
        <v>0</v>
      </c>
      <c r="T20" s="78"/>
      <c r="U20" s="78"/>
      <c r="V20" s="78"/>
      <c r="W20" s="70">
        <f t="shared" si="0"/>
        <v>0</v>
      </c>
      <c r="X20" s="70"/>
      <c r="Y20" s="70"/>
      <c r="Z20" s="70"/>
    </row>
    <row r="21" spans="1:26" ht="18.95" customHeight="1" x14ac:dyDescent="0.15">
      <c r="A21" s="79"/>
      <c r="B21" s="79"/>
      <c r="C21" s="81" t="s">
        <v>62</v>
      </c>
      <c r="D21" s="81"/>
      <c r="E21" s="81"/>
      <c r="F21" s="81"/>
      <c r="G21" s="81"/>
      <c r="H21" s="81"/>
      <c r="I21" s="81"/>
      <c r="J21" s="81"/>
      <c r="K21" s="70">
        <v>0</v>
      </c>
      <c r="L21" s="70"/>
      <c r="M21" s="70"/>
      <c r="N21" s="70"/>
      <c r="O21" s="70">
        <v>0</v>
      </c>
      <c r="P21" s="70"/>
      <c r="Q21" s="70"/>
      <c r="R21" s="70"/>
      <c r="S21" s="78">
        <v>707</v>
      </c>
      <c r="T21" s="78"/>
      <c r="U21" s="78"/>
      <c r="V21" s="78"/>
      <c r="W21" s="70">
        <f t="shared" si="0"/>
        <v>235.66666666666666</v>
      </c>
      <c r="X21" s="70"/>
      <c r="Y21" s="70"/>
      <c r="Z21" s="70"/>
    </row>
    <row r="22" spans="1:26" ht="18.95" customHeight="1" x14ac:dyDescent="0.15">
      <c r="A22" s="79"/>
      <c r="B22" s="79"/>
      <c r="C22" s="79" t="s">
        <v>50</v>
      </c>
      <c r="D22" s="79"/>
      <c r="E22" s="79"/>
      <c r="F22" s="79"/>
      <c r="G22" s="79"/>
      <c r="H22" s="79"/>
      <c r="I22" s="79"/>
      <c r="J22" s="79"/>
      <c r="K22" s="70">
        <v>260</v>
      </c>
      <c r="L22" s="70"/>
      <c r="M22" s="70"/>
      <c r="N22" s="70"/>
      <c r="O22" s="70">
        <v>414</v>
      </c>
      <c r="P22" s="70"/>
      <c r="Q22" s="70"/>
      <c r="R22" s="70"/>
      <c r="S22" s="78">
        <v>8</v>
      </c>
      <c r="T22" s="78"/>
      <c r="U22" s="78"/>
      <c r="V22" s="78"/>
      <c r="W22" s="70">
        <f t="shared" si="0"/>
        <v>227.33333333333334</v>
      </c>
      <c r="X22" s="70"/>
      <c r="Y22" s="70"/>
      <c r="Z22" s="70"/>
    </row>
    <row r="23" spans="1:26" ht="18.95" customHeight="1" x14ac:dyDescent="0.15">
      <c r="A23" s="79"/>
      <c r="B23" s="79"/>
      <c r="C23" s="79" t="s">
        <v>54</v>
      </c>
      <c r="D23" s="79"/>
      <c r="E23" s="79"/>
      <c r="F23" s="79"/>
      <c r="G23" s="79"/>
      <c r="H23" s="79"/>
      <c r="I23" s="79"/>
      <c r="J23" s="79"/>
      <c r="K23" s="70">
        <v>0</v>
      </c>
      <c r="L23" s="70"/>
      <c r="M23" s="70"/>
      <c r="N23" s="70"/>
      <c r="O23" s="70">
        <v>0</v>
      </c>
      <c r="P23" s="70"/>
      <c r="Q23" s="70"/>
      <c r="R23" s="70"/>
      <c r="S23" s="78">
        <v>0</v>
      </c>
      <c r="T23" s="78"/>
      <c r="U23" s="78"/>
      <c r="V23" s="78"/>
      <c r="W23" s="70">
        <f t="shared" si="0"/>
        <v>0</v>
      </c>
      <c r="X23" s="70"/>
      <c r="Y23" s="70"/>
      <c r="Z23" s="70"/>
    </row>
    <row r="24" spans="1:26" ht="18.95" customHeight="1" x14ac:dyDescent="0.15">
      <c r="A24" s="79"/>
      <c r="B24" s="79"/>
      <c r="C24" s="79" t="s">
        <v>25</v>
      </c>
      <c r="D24" s="79"/>
      <c r="E24" s="79"/>
      <c r="F24" s="79"/>
      <c r="G24" s="79"/>
      <c r="H24" s="79"/>
      <c r="I24" s="79"/>
      <c r="J24" s="79"/>
      <c r="K24" s="70">
        <f>SUM(K16:N23)</f>
        <v>260</v>
      </c>
      <c r="L24" s="70"/>
      <c r="M24" s="70"/>
      <c r="N24" s="70"/>
      <c r="O24" s="70">
        <f>SUM(O16:R23)</f>
        <v>414</v>
      </c>
      <c r="P24" s="70"/>
      <c r="Q24" s="70"/>
      <c r="R24" s="70"/>
      <c r="S24" s="78">
        <f>SUM(S16:V23)</f>
        <v>743</v>
      </c>
      <c r="T24" s="78"/>
      <c r="U24" s="78"/>
      <c r="V24" s="78"/>
      <c r="W24" s="70">
        <f t="shared" si="0"/>
        <v>472.33333333333331</v>
      </c>
      <c r="X24" s="70"/>
      <c r="Y24" s="70"/>
      <c r="Z24" s="70"/>
    </row>
    <row r="25" spans="1:26" ht="18.95" customHeight="1" x14ac:dyDescent="0.15"/>
    <row r="26" spans="1:26" ht="18.95" customHeight="1" x14ac:dyDescent="0.15">
      <c r="A26" s="2" t="s">
        <v>72</v>
      </c>
      <c r="D26" s="3"/>
      <c r="E26" s="3"/>
      <c r="F26" s="3"/>
      <c r="G26" s="3"/>
    </row>
    <row r="27" spans="1:26" ht="18.95" customHeight="1" x14ac:dyDescent="0.15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 t="s">
        <v>5</v>
      </c>
      <c r="L27" s="80"/>
      <c r="M27" s="80"/>
      <c r="N27" s="80"/>
      <c r="O27" s="80" t="s">
        <v>15</v>
      </c>
      <c r="P27" s="80"/>
      <c r="Q27" s="80"/>
      <c r="R27" s="80"/>
      <c r="S27" s="80" t="s">
        <v>365</v>
      </c>
      <c r="T27" s="80"/>
      <c r="U27" s="80"/>
      <c r="V27" s="80"/>
      <c r="W27" s="80" t="s">
        <v>500</v>
      </c>
      <c r="X27" s="80"/>
      <c r="Y27" s="80"/>
      <c r="Z27" s="80"/>
    </row>
    <row r="28" spans="1:26" ht="18.95" customHeight="1" x14ac:dyDescent="0.15">
      <c r="A28" s="77" t="s">
        <v>331</v>
      </c>
      <c r="B28" s="77"/>
      <c r="C28" s="77"/>
      <c r="D28" s="77"/>
      <c r="E28" s="77"/>
      <c r="F28" s="77"/>
      <c r="G28" s="77"/>
      <c r="H28" s="77"/>
      <c r="I28" s="77"/>
      <c r="J28" s="77"/>
      <c r="K28" s="78">
        <v>12</v>
      </c>
      <c r="L28" s="78"/>
      <c r="M28" s="78"/>
      <c r="N28" s="78"/>
      <c r="O28" s="78">
        <v>11</v>
      </c>
      <c r="P28" s="78"/>
      <c r="Q28" s="78"/>
      <c r="R28" s="78"/>
      <c r="S28" s="78">
        <v>10</v>
      </c>
      <c r="T28" s="78"/>
      <c r="U28" s="78"/>
      <c r="V28" s="78"/>
      <c r="W28" s="78">
        <f>(K28+O28+S28)/3</f>
        <v>11</v>
      </c>
      <c r="X28" s="78"/>
      <c r="Y28" s="78"/>
      <c r="Z28" s="78"/>
    </row>
    <row r="29" spans="1:26" ht="18.95" customHeight="1" x14ac:dyDescent="0.15">
      <c r="A29" s="77" t="s">
        <v>435</v>
      </c>
      <c r="B29" s="77"/>
      <c r="C29" s="77"/>
      <c r="D29" s="77"/>
      <c r="E29" s="77"/>
      <c r="F29" s="77"/>
      <c r="G29" s="77"/>
      <c r="H29" s="77"/>
      <c r="I29" s="77"/>
      <c r="J29" s="77"/>
      <c r="K29" s="78">
        <v>10</v>
      </c>
      <c r="L29" s="78"/>
      <c r="M29" s="78"/>
      <c r="N29" s="78"/>
      <c r="O29" s="78">
        <v>10</v>
      </c>
      <c r="P29" s="78"/>
      <c r="Q29" s="78"/>
      <c r="R29" s="78"/>
      <c r="S29" s="78">
        <v>10</v>
      </c>
      <c r="T29" s="78"/>
      <c r="U29" s="78"/>
      <c r="V29" s="78"/>
      <c r="W29" s="78">
        <f>(K29+O29+S29)/3</f>
        <v>10</v>
      </c>
      <c r="X29" s="78"/>
      <c r="Y29" s="78"/>
      <c r="Z29" s="78"/>
    </row>
    <row r="30" spans="1:26" ht="18.95" customHeight="1" x14ac:dyDescent="0.15"/>
    <row r="31" spans="1:26" ht="18.95" customHeight="1" x14ac:dyDescent="0.15">
      <c r="A31" s="2" t="s">
        <v>216</v>
      </c>
    </row>
    <row r="32" spans="1:26" ht="18.95" customHeight="1" x14ac:dyDescent="0.15">
      <c r="A32" s="64" t="s">
        <v>80</v>
      </c>
      <c r="B32" s="65"/>
      <c r="C32" s="65"/>
      <c r="D32" s="66"/>
      <c r="E32" s="64" t="s">
        <v>78</v>
      </c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6"/>
      <c r="W32" s="64" t="s">
        <v>84</v>
      </c>
      <c r="X32" s="65"/>
      <c r="Y32" s="65"/>
      <c r="Z32" s="66"/>
    </row>
    <row r="33" spans="1:32" ht="18.95" customHeight="1" x14ac:dyDescent="0.15">
      <c r="A33" s="60"/>
      <c r="B33" s="60"/>
      <c r="C33" s="60"/>
      <c r="D33" s="60"/>
      <c r="E33" s="67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9"/>
      <c r="W33" s="70"/>
      <c r="X33" s="70"/>
      <c r="Y33" s="70"/>
      <c r="Z33" s="70"/>
      <c r="AC33" s="11"/>
      <c r="AD33" s="11"/>
      <c r="AE33" s="11"/>
      <c r="AF33" s="11"/>
    </row>
    <row r="34" spans="1:32" ht="18.95" customHeight="1" x14ac:dyDescent="0.15">
      <c r="A34" s="60"/>
      <c r="B34" s="60"/>
      <c r="C34" s="60"/>
      <c r="D34" s="60"/>
      <c r="E34" s="67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9"/>
      <c r="W34" s="70"/>
      <c r="X34" s="70"/>
      <c r="Y34" s="70"/>
      <c r="Z34" s="70"/>
      <c r="AC34" s="11"/>
      <c r="AD34" s="11"/>
      <c r="AE34" s="11"/>
      <c r="AF34" s="11"/>
    </row>
    <row r="35" spans="1:32" ht="18.95" customHeight="1" x14ac:dyDescent="0.15">
      <c r="A35" s="60"/>
      <c r="B35" s="60"/>
      <c r="C35" s="60"/>
      <c r="D35" s="60"/>
      <c r="E35" s="67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9"/>
      <c r="W35" s="70"/>
      <c r="X35" s="70"/>
      <c r="Y35" s="70"/>
      <c r="Z35" s="70"/>
      <c r="AC35" s="11"/>
      <c r="AD35" s="11"/>
      <c r="AE35" s="11"/>
      <c r="AF35" s="11"/>
    </row>
    <row r="36" spans="1:32" ht="18.95" customHeight="1" x14ac:dyDescent="0.15"/>
    <row r="37" spans="1:32" ht="18.95" customHeight="1" x14ac:dyDescent="0.15">
      <c r="A37" s="2" t="s">
        <v>242</v>
      </c>
    </row>
    <row r="38" spans="1:32" ht="18.95" customHeight="1" x14ac:dyDescent="0.15">
      <c r="A38" s="64" t="s">
        <v>80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6"/>
    </row>
    <row r="39" spans="1:32" ht="18.95" customHeight="1" x14ac:dyDescent="0.15">
      <c r="A39" s="60"/>
      <c r="B39" s="60"/>
      <c r="C39" s="60"/>
      <c r="D39" s="60"/>
      <c r="E39" s="71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3"/>
    </row>
    <row r="40" spans="1:32" ht="18.95" customHeight="1" x14ac:dyDescent="0.15">
      <c r="A40" s="71"/>
      <c r="B40" s="72"/>
      <c r="C40" s="72"/>
      <c r="D40" s="73"/>
      <c r="E40" s="71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3"/>
    </row>
    <row r="41" spans="1:32" ht="18.95" customHeight="1" x14ac:dyDescent="0.15">
      <c r="A41" s="60"/>
      <c r="B41" s="60"/>
      <c r="C41" s="60"/>
      <c r="D41" s="60"/>
      <c r="E41" s="71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3"/>
    </row>
    <row r="42" spans="1:32" ht="18.95" customHeight="1" x14ac:dyDescent="0.15"/>
    <row r="43" spans="1:32" ht="18.95" customHeight="1" x14ac:dyDescent="0.15">
      <c r="A43" s="2" t="s">
        <v>466</v>
      </c>
    </row>
    <row r="44" spans="1:32" ht="18.95" customHeight="1" x14ac:dyDescent="0.15">
      <c r="A44" s="64" t="s">
        <v>293</v>
      </c>
      <c r="B44" s="65"/>
      <c r="C44" s="65"/>
      <c r="D44" s="66"/>
      <c r="E44" s="65" t="s">
        <v>282</v>
      </c>
      <c r="F44" s="65"/>
      <c r="G44" s="65"/>
      <c r="H44" s="65"/>
      <c r="I44" s="65"/>
      <c r="J44" s="66"/>
      <c r="K44" s="64" t="s">
        <v>129</v>
      </c>
      <c r="L44" s="65"/>
      <c r="M44" s="65"/>
      <c r="N44" s="65"/>
      <c r="O44" s="65"/>
      <c r="P44" s="66"/>
      <c r="Q44" s="64" t="s">
        <v>130</v>
      </c>
      <c r="R44" s="65"/>
      <c r="S44" s="65"/>
      <c r="T44" s="66"/>
      <c r="U44" s="64" t="s">
        <v>291</v>
      </c>
      <c r="V44" s="65"/>
      <c r="W44" s="65"/>
      <c r="X44" s="65"/>
      <c r="Y44" s="65"/>
      <c r="Z44" s="66"/>
    </row>
    <row r="45" spans="1:32" ht="18.95" customHeight="1" x14ac:dyDescent="0.15">
      <c r="A45" s="125" t="s">
        <v>294</v>
      </c>
      <c r="B45" s="125"/>
      <c r="C45" s="125"/>
      <c r="D45" s="125"/>
      <c r="E45" s="125" t="s">
        <v>89</v>
      </c>
      <c r="F45" s="125"/>
      <c r="G45" s="125"/>
      <c r="H45" s="125"/>
      <c r="I45" s="125"/>
      <c r="J45" s="125"/>
      <c r="K45" s="125" t="s">
        <v>106</v>
      </c>
      <c r="L45" s="125"/>
      <c r="M45" s="125"/>
      <c r="N45" s="125"/>
      <c r="O45" s="125"/>
      <c r="P45" s="125"/>
      <c r="Q45" s="126">
        <v>281.55</v>
      </c>
      <c r="R45" s="126"/>
      <c r="S45" s="126"/>
      <c r="T45" s="126"/>
      <c r="U45" s="127">
        <v>42667</v>
      </c>
      <c r="V45" s="127"/>
      <c r="W45" s="127"/>
      <c r="X45" s="127"/>
      <c r="Y45" s="127"/>
      <c r="Z45" s="127"/>
    </row>
    <row r="46" spans="1:32" ht="18.95" customHeight="1" x14ac:dyDescent="0.15">
      <c r="A46" s="125" t="s">
        <v>307</v>
      </c>
      <c r="B46" s="125"/>
      <c r="C46" s="125"/>
      <c r="D46" s="125"/>
      <c r="E46" s="125" t="s">
        <v>89</v>
      </c>
      <c r="F46" s="125"/>
      <c r="G46" s="125"/>
      <c r="H46" s="125"/>
      <c r="I46" s="125"/>
      <c r="J46" s="125"/>
      <c r="K46" s="125" t="s">
        <v>106</v>
      </c>
      <c r="L46" s="125"/>
      <c r="M46" s="125"/>
      <c r="N46" s="125"/>
      <c r="O46" s="125"/>
      <c r="P46" s="125"/>
      <c r="Q46" s="126">
        <v>211.16</v>
      </c>
      <c r="R46" s="126"/>
      <c r="S46" s="126"/>
      <c r="T46" s="126"/>
      <c r="U46" s="127">
        <v>43399</v>
      </c>
      <c r="V46" s="127"/>
      <c r="W46" s="127"/>
      <c r="X46" s="127"/>
      <c r="Y46" s="127"/>
      <c r="Z46" s="127"/>
    </row>
    <row r="47" spans="1:32" ht="18.95" customHeight="1" x14ac:dyDescent="0.15">
      <c r="A47" s="125" t="s">
        <v>309</v>
      </c>
      <c r="B47" s="125"/>
      <c r="C47" s="125"/>
      <c r="D47" s="125"/>
      <c r="E47" s="125" t="s">
        <v>89</v>
      </c>
      <c r="F47" s="125"/>
      <c r="G47" s="125"/>
      <c r="H47" s="125"/>
      <c r="I47" s="125"/>
      <c r="J47" s="125"/>
      <c r="K47" s="125" t="s">
        <v>106</v>
      </c>
      <c r="L47" s="125"/>
      <c r="M47" s="125"/>
      <c r="N47" s="125"/>
      <c r="O47" s="125"/>
      <c r="P47" s="125"/>
      <c r="Q47" s="126">
        <v>189.31</v>
      </c>
      <c r="R47" s="126"/>
      <c r="S47" s="126"/>
      <c r="T47" s="126"/>
      <c r="U47" s="127">
        <v>44134</v>
      </c>
      <c r="V47" s="127"/>
      <c r="W47" s="127"/>
      <c r="X47" s="127"/>
      <c r="Y47" s="127"/>
      <c r="Z47" s="127"/>
    </row>
  </sheetData>
  <mergeCells count="143">
    <mergeCell ref="A12:B15"/>
    <mergeCell ref="C16:F19"/>
    <mergeCell ref="P2:Z8"/>
    <mergeCell ref="A16:B24"/>
    <mergeCell ref="A46:D46"/>
    <mergeCell ref="E46:J46"/>
    <mergeCell ref="K46:P46"/>
    <mergeCell ref="Q46:T46"/>
    <mergeCell ref="U46:Z46"/>
    <mergeCell ref="A35:D35"/>
    <mergeCell ref="E35:V35"/>
    <mergeCell ref="W35:Z35"/>
    <mergeCell ref="A38:D38"/>
    <mergeCell ref="E38:Z38"/>
    <mergeCell ref="A39:D39"/>
    <mergeCell ref="E39:Z39"/>
    <mergeCell ref="A40:D40"/>
    <mergeCell ref="E40:Z40"/>
    <mergeCell ref="A32:D32"/>
    <mergeCell ref="E32:V32"/>
    <mergeCell ref="W32:Z32"/>
    <mergeCell ref="A33:D33"/>
    <mergeCell ref="E33:V33"/>
    <mergeCell ref="W33:Z33"/>
    <mergeCell ref="A47:D47"/>
    <mergeCell ref="E47:J47"/>
    <mergeCell ref="K47:P47"/>
    <mergeCell ref="Q47:T47"/>
    <mergeCell ref="U47:Z47"/>
    <mergeCell ref="A41:D41"/>
    <mergeCell ref="E41:Z41"/>
    <mergeCell ref="A44:D44"/>
    <mergeCell ref="E44:J44"/>
    <mergeCell ref="K44:P44"/>
    <mergeCell ref="Q44:T44"/>
    <mergeCell ref="U44:Z44"/>
    <mergeCell ref="A45:D45"/>
    <mergeCell ref="E45:J45"/>
    <mergeCell ref="K45:P45"/>
    <mergeCell ref="Q45:T45"/>
    <mergeCell ref="U45:Z45"/>
    <mergeCell ref="A34:D34"/>
    <mergeCell ref="E34:V34"/>
    <mergeCell ref="W34:Z34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G18:J18"/>
    <mergeCell ref="K18:N18"/>
    <mergeCell ref="O18:R18"/>
    <mergeCell ref="S18:V18"/>
    <mergeCell ref="W18:Z18"/>
    <mergeCell ref="G19:J19"/>
    <mergeCell ref="K19:N19"/>
    <mergeCell ref="O19:R19"/>
    <mergeCell ref="S19:V19"/>
    <mergeCell ref="W19:Z19"/>
    <mergeCell ref="G16:J16"/>
    <mergeCell ref="K16:N16"/>
    <mergeCell ref="O16:R16"/>
    <mergeCell ref="S16:V16"/>
    <mergeCell ref="W16:Z16"/>
    <mergeCell ref="G17:J17"/>
    <mergeCell ref="K17:N17"/>
    <mergeCell ref="O17:R17"/>
    <mergeCell ref="S17:V17"/>
    <mergeCell ref="W17:Z17"/>
    <mergeCell ref="C14:J14"/>
    <mergeCell ref="K14:N14"/>
    <mergeCell ref="O14:R14"/>
    <mergeCell ref="S14:V14"/>
    <mergeCell ref="W14:Z14"/>
    <mergeCell ref="C15:J15"/>
    <mergeCell ref="K15:N15"/>
    <mergeCell ref="O15:R15"/>
    <mergeCell ref="S15:V15"/>
    <mergeCell ref="W15:Z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A7:D7"/>
    <mergeCell ref="E7:N7"/>
    <mergeCell ref="A8:D8"/>
    <mergeCell ref="E8:N8"/>
    <mergeCell ref="A11:J11"/>
    <mergeCell ref="K11:N11"/>
    <mergeCell ref="O11:R11"/>
    <mergeCell ref="S11:V11"/>
    <mergeCell ref="W11:Z11"/>
    <mergeCell ref="A2:D2"/>
    <mergeCell ref="F2:N2"/>
    <mergeCell ref="A3:D3"/>
    <mergeCell ref="E3:N3"/>
    <mergeCell ref="A4:D4"/>
    <mergeCell ref="E4:N4"/>
    <mergeCell ref="A5:D5"/>
    <mergeCell ref="E5:N5"/>
    <mergeCell ref="A6:D6"/>
    <mergeCell ref="E6:N6"/>
  </mergeCells>
  <phoneticPr fontId="6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rowBreaks count="1" manualBreakCount="1">
    <brk id="42" max="16383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41"/>
  <sheetViews>
    <sheetView workbookViewId="0">
      <selection activeCell="AC17" sqref="AC17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67</v>
      </c>
      <c r="B1" s="3"/>
      <c r="C1" s="3"/>
      <c r="O1" s="7"/>
    </row>
    <row r="2" spans="1:26" ht="18.95" customHeight="1" x14ac:dyDescent="0.15">
      <c r="A2" s="64" t="s">
        <v>0</v>
      </c>
      <c r="B2" s="65"/>
      <c r="C2" s="65"/>
      <c r="D2" s="66"/>
      <c r="E2" s="4" t="s">
        <v>537</v>
      </c>
      <c r="F2" s="91" t="str">
        <f>別紙!B46</f>
        <v>ひかり団地</v>
      </c>
      <c r="G2" s="92"/>
      <c r="H2" s="92"/>
      <c r="I2" s="92"/>
      <c r="J2" s="92"/>
      <c r="K2" s="92"/>
      <c r="L2" s="92"/>
      <c r="M2" s="92"/>
      <c r="N2" s="93"/>
      <c r="O2" s="7"/>
      <c r="P2" s="95" t="s">
        <v>16</v>
      </c>
      <c r="Q2" s="95"/>
      <c r="R2" s="95"/>
      <c r="S2" s="95"/>
      <c r="T2" s="95"/>
      <c r="U2" s="95"/>
      <c r="V2" s="95"/>
      <c r="W2" s="95"/>
      <c r="X2" s="95"/>
      <c r="Y2" s="95"/>
      <c r="Z2" s="95"/>
    </row>
    <row r="3" spans="1:26" ht="18.95" customHeight="1" x14ac:dyDescent="0.15">
      <c r="A3" s="64" t="s">
        <v>65</v>
      </c>
      <c r="B3" s="65"/>
      <c r="C3" s="65"/>
      <c r="D3" s="66"/>
      <c r="E3" s="96" t="str">
        <f>別紙!C46</f>
        <v>新光36番地</v>
      </c>
      <c r="F3" s="92"/>
      <c r="G3" s="92"/>
      <c r="H3" s="92"/>
      <c r="I3" s="92"/>
      <c r="J3" s="92"/>
      <c r="K3" s="92"/>
      <c r="L3" s="92"/>
      <c r="M3" s="92"/>
      <c r="N3" s="93"/>
      <c r="O3" s="7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</row>
    <row r="4" spans="1:26" ht="18.95" customHeight="1" x14ac:dyDescent="0.15">
      <c r="A4" s="80" t="s">
        <v>129</v>
      </c>
      <c r="B4" s="80"/>
      <c r="C4" s="80"/>
      <c r="D4" s="80"/>
      <c r="E4" s="96" t="str">
        <f>別紙!D46</f>
        <v>セラミックブロック</v>
      </c>
      <c r="F4" s="92"/>
      <c r="G4" s="92"/>
      <c r="H4" s="92"/>
      <c r="I4" s="92"/>
      <c r="J4" s="92"/>
      <c r="K4" s="92"/>
      <c r="L4" s="92"/>
      <c r="M4" s="92"/>
      <c r="N4" s="93"/>
      <c r="O4" s="7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</row>
    <row r="5" spans="1:26" ht="18.95" customHeight="1" x14ac:dyDescent="0.15">
      <c r="A5" s="80" t="s">
        <v>43</v>
      </c>
      <c r="B5" s="80"/>
      <c r="C5" s="80"/>
      <c r="D5" s="80"/>
      <c r="E5" s="97">
        <f>別紙!E46</f>
        <v>659.39</v>
      </c>
      <c r="F5" s="98"/>
      <c r="G5" s="98"/>
      <c r="H5" s="98"/>
      <c r="I5" s="98"/>
      <c r="J5" s="98"/>
      <c r="K5" s="98"/>
      <c r="L5" s="98"/>
      <c r="M5" s="98"/>
      <c r="N5" s="99"/>
      <c r="O5" s="7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</row>
    <row r="6" spans="1:26" ht="18.95" customHeight="1" x14ac:dyDescent="0.15">
      <c r="A6" s="80" t="s">
        <v>13</v>
      </c>
      <c r="B6" s="80"/>
      <c r="C6" s="80"/>
      <c r="D6" s="80"/>
      <c r="E6" s="100">
        <f>別紙!F46</f>
        <v>35703</v>
      </c>
      <c r="F6" s="101"/>
      <c r="G6" s="101"/>
      <c r="H6" s="101"/>
      <c r="I6" s="101"/>
      <c r="J6" s="101"/>
      <c r="K6" s="101"/>
      <c r="L6" s="101"/>
      <c r="M6" s="101"/>
      <c r="N6" s="102"/>
      <c r="O6" s="7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</row>
    <row r="7" spans="1:26" ht="18.95" customHeight="1" x14ac:dyDescent="0.15">
      <c r="A7" s="80" t="s">
        <v>4</v>
      </c>
      <c r="B7" s="80"/>
      <c r="C7" s="80"/>
      <c r="D7" s="80"/>
      <c r="E7" s="96" t="str">
        <f>別紙!G46</f>
        <v>建設水道課</v>
      </c>
      <c r="F7" s="92"/>
      <c r="G7" s="92"/>
      <c r="H7" s="92"/>
      <c r="I7" s="92"/>
      <c r="J7" s="92"/>
      <c r="K7" s="92"/>
      <c r="L7" s="92"/>
      <c r="M7" s="92"/>
      <c r="N7" s="93"/>
      <c r="O7" s="7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</row>
    <row r="8" spans="1:26" ht="18.95" customHeight="1" x14ac:dyDescent="0.15">
      <c r="A8" s="64" t="s">
        <v>8</v>
      </c>
      <c r="B8" s="65"/>
      <c r="C8" s="65"/>
      <c r="D8" s="66"/>
      <c r="E8" s="96" t="str">
        <f>別紙!H46</f>
        <v>直営</v>
      </c>
      <c r="F8" s="92"/>
      <c r="G8" s="92"/>
      <c r="H8" s="92"/>
      <c r="I8" s="92"/>
      <c r="J8" s="92"/>
      <c r="K8" s="92"/>
      <c r="L8" s="92"/>
      <c r="M8" s="92"/>
      <c r="N8" s="93"/>
      <c r="O8" s="7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</row>
    <row r="9" spans="1:26" ht="18.95" customHeight="1" x14ac:dyDescent="0.15"/>
    <row r="10" spans="1:26" ht="18.95" customHeight="1" x14ac:dyDescent="0.15">
      <c r="A10" s="2" t="s">
        <v>70</v>
      </c>
      <c r="D10" s="3"/>
      <c r="E10" s="3"/>
      <c r="F10" s="3"/>
      <c r="G10" s="3"/>
      <c r="K10" s="3"/>
      <c r="O10" s="3"/>
      <c r="S10" s="3"/>
      <c r="W10" s="3"/>
      <c r="Z10" s="8" t="s">
        <v>57</v>
      </c>
    </row>
    <row r="11" spans="1:26" ht="18.95" customHeight="1" x14ac:dyDescent="0.15">
      <c r="A11" s="80"/>
      <c r="B11" s="80"/>
      <c r="C11" s="80"/>
      <c r="D11" s="80"/>
      <c r="E11" s="80"/>
      <c r="F11" s="80"/>
      <c r="G11" s="80"/>
      <c r="H11" s="80"/>
      <c r="I11" s="80"/>
      <c r="J11" s="80"/>
      <c r="K11" s="80" t="s">
        <v>5</v>
      </c>
      <c r="L11" s="80"/>
      <c r="M11" s="80"/>
      <c r="N11" s="80"/>
      <c r="O11" s="80" t="s">
        <v>15</v>
      </c>
      <c r="P11" s="80"/>
      <c r="Q11" s="80"/>
      <c r="R11" s="80"/>
      <c r="S11" s="80" t="s">
        <v>365</v>
      </c>
      <c r="T11" s="80"/>
      <c r="U11" s="80"/>
      <c r="V11" s="80"/>
      <c r="W11" s="80" t="s">
        <v>500</v>
      </c>
      <c r="X11" s="80"/>
      <c r="Y11" s="80"/>
      <c r="Z11" s="80"/>
    </row>
    <row r="12" spans="1:26" ht="18.95" customHeight="1" x14ac:dyDescent="0.15">
      <c r="A12" s="94" t="s">
        <v>10</v>
      </c>
      <c r="B12" s="94"/>
      <c r="C12" s="94" t="s">
        <v>18</v>
      </c>
      <c r="D12" s="94"/>
      <c r="E12" s="94"/>
      <c r="F12" s="94"/>
      <c r="G12" s="94"/>
      <c r="H12" s="94"/>
      <c r="I12" s="94"/>
      <c r="J12" s="94"/>
      <c r="K12" s="70">
        <v>2985</v>
      </c>
      <c r="L12" s="70"/>
      <c r="M12" s="70"/>
      <c r="N12" s="70"/>
      <c r="O12" s="70">
        <v>3357</v>
      </c>
      <c r="P12" s="70"/>
      <c r="Q12" s="70"/>
      <c r="R12" s="70"/>
      <c r="S12" s="78">
        <v>3081</v>
      </c>
      <c r="T12" s="78"/>
      <c r="U12" s="78"/>
      <c r="V12" s="78"/>
      <c r="W12" s="70">
        <f t="shared" ref="W12:W24" si="0">(K12+O12+S12)/3</f>
        <v>3141</v>
      </c>
      <c r="X12" s="70"/>
      <c r="Y12" s="70"/>
      <c r="Z12" s="70"/>
    </row>
    <row r="13" spans="1:26" ht="18.95" customHeight="1" x14ac:dyDescent="0.15">
      <c r="A13" s="79"/>
      <c r="B13" s="79"/>
      <c r="C13" s="79" t="s">
        <v>20</v>
      </c>
      <c r="D13" s="79"/>
      <c r="E13" s="79"/>
      <c r="F13" s="79"/>
      <c r="G13" s="79"/>
      <c r="H13" s="79"/>
      <c r="I13" s="79"/>
      <c r="J13" s="79"/>
      <c r="K13" s="70">
        <v>0</v>
      </c>
      <c r="L13" s="70"/>
      <c r="M13" s="70"/>
      <c r="N13" s="70"/>
      <c r="O13" s="70">
        <v>0</v>
      </c>
      <c r="P13" s="70"/>
      <c r="Q13" s="70"/>
      <c r="R13" s="70"/>
      <c r="S13" s="78">
        <v>0</v>
      </c>
      <c r="T13" s="78"/>
      <c r="U13" s="78"/>
      <c r="V13" s="78"/>
      <c r="W13" s="70">
        <f t="shared" si="0"/>
        <v>0</v>
      </c>
      <c r="X13" s="70"/>
      <c r="Y13" s="70"/>
      <c r="Z13" s="70"/>
    </row>
    <row r="14" spans="1:26" ht="18.95" customHeight="1" x14ac:dyDescent="0.15">
      <c r="A14" s="79"/>
      <c r="B14" s="79"/>
      <c r="C14" s="79" t="s">
        <v>6</v>
      </c>
      <c r="D14" s="79"/>
      <c r="E14" s="79"/>
      <c r="F14" s="79"/>
      <c r="G14" s="79"/>
      <c r="H14" s="79"/>
      <c r="I14" s="79"/>
      <c r="J14" s="79"/>
      <c r="K14" s="70">
        <v>0</v>
      </c>
      <c r="L14" s="70"/>
      <c r="M14" s="70"/>
      <c r="N14" s="70"/>
      <c r="O14" s="70">
        <v>0</v>
      </c>
      <c r="P14" s="70"/>
      <c r="Q14" s="70"/>
      <c r="R14" s="70"/>
      <c r="S14" s="78">
        <v>0</v>
      </c>
      <c r="T14" s="78"/>
      <c r="U14" s="78"/>
      <c r="V14" s="78"/>
      <c r="W14" s="70">
        <f t="shared" si="0"/>
        <v>0</v>
      </c>
      <c r="X14" s="70"/>
      <c r="Y14" s="70"/>
      <c r="Z14" s="70"/>
    </row>
    <row r="15" spans="1:26" ht="18.95" customHeight="1" x14ac:dyDescent="0.15">
      <c r="A15" s="79"/>
      <c r="B15" s="79"/>
      <c r="C15" s="79" t="s">
        <v>25</v>
      </c>
      <c r="D15" s="79"/>
      <c r="E15" s="79"/>
      <c r="F15" s="79"/>
      <c r="G15" s="79"/>
      <c r="H15" s="79"/>
      <c r="I15" s="79"/>
      <c r="J15" s="79"/>
      <c r="K15" s="70">
        <f>SUM(K12:N14)</f>
        <v>2985</v>
      </c>
      <c r="L15" s="70"/>
      <c r="M15" s="70"/>
      <c r="N15" s="70"/>
      <c r="O15" s="70">
        <f>SUM(O12:R14)</f>
        <v>3357</v>
      </c>
      <c r="P15" s="70"/>
      <c r="Q15" s="70"/>
      <c r="R15" s="70"/>
      <c r="S15" s="78">
        <f>SUM(S12:V14)</f>
        <v>3081</v>
      </c>
      <c r="T15" s="78"/>
      <c r="U15" s="78"/>
      <c r="V15" s="78"/>
      <c r="W15" s="70">
        <f t="shared" si="0"/>
        <v>3141</v>
      </c>
      <c r="X15" s="70"/>
      <c r="Y15" s="70"/>
      <c r="Z15" s="70"/>
    </row>
    <row r="16" spans="1:26" ht="18.95" customHeight="1" x14ac:dyDescent="0.15">
      <c r="A16" s="79" t="s">
        <v>1</v>
      </c>
      <c r="B16" s="79"/>
      <c r="C16" s="85" t="s">
        <v>29</v>
      </c>
      <c r="D16" s="86"/>
      <c r="E16" s="86"/>
      <c r="F16" s="87"/>
      <c r="G16" s="82" t="s">
        <v>30</v>
      </c>
      <c r="H16" s="83"/>
      <c r="I16" s="83"/>
      <c r="J16" s="84"/>
      <c r="K16" s="70">
        <v>0</v>
      </c>
      <c r="L16" s="70"/>
      <c r="M16" s="70"/>
      <c r="N16" s="70"/>
      <c r="O16" s="70">
        <v>0</v>
      </c>
      <c r="P16" s="70"/>
      <c r="Q16" s="70"/>
      <c r="R16" s="70"/>
      <c r="S16" s="78">
        <v>15</v>
      </c>
      <c r="T16" s="78"/>
      <c r="U16" s="78"/>
      <c r="V16" s="78"/>
      <c r="W16" s="70">
        <f t="shared" si="0"/>
        <v>5</v>
      </c>
      <c r="X16" s="70"/>
      <c r="Y16" s="70"/>
      <c r="Z16" s="70"/>
    </row>
    <row r="17" spans="1:26" ht="18.95" customHeight="1" x14ac:dyDescent="0.15">
      <c r="A17" s="79"/>
      <c r="B17" s="79"/>
      <c r="C17" s="88"/>
      <c r="D17" s="89"/>
      <c r="E17" s="89"/>
      <c r="F17" s="90"/>
      <c r="G17" s="82" t="s">
        <v>34</v>
      </c>
      <c r="H17" s="83"/>
      <c r="I17" s="83"/>
      <c r="J17" s="84"/>
      <c r="K17" s="70">
        <v>0</v>
      </c>
      <c r="L17" s="70"/>
      <c r="M17" s="70"/>
      <c r="N17" s="70"/>
      <c r="O17" s="70">
        <v>0</v>
      </c>
      <c r="P17" s="70"/>
      <c r="Q17" s="70"/>
      <c r="R17" s="70"/>
      <c r="S17" s="78">
        <v>0</v>
      </c>
      <c r="T17" s="78"/>
      <c r="U17" s="78"/>
      <c r="V17" s="78"/>
      <c r="W17" s="70">
        <f t="shared" si="0"/>
        <v>0</v>
      </c>
      <c r="X17" s="70"/>
      <c r="Y17" s="70"/>
      <c r="Z17" s="70"/>
    </row>
    <row r="18" spans="1:26" ht="18.95" customHeight="1" x14ac:dyDescent="0.15">
      <c r="A18" s="79"/>
      <c r="B18" s="79"/>
      <c r="C18" s="88"/>
      <c r="D18" s="89"/>
      <c r="E18" s="89"/>
      <c r="F18" s="90"/>
      <c r="G18" s="82" t="s">
        <v>39</v>
      </c>
      <c r="H18" s="83"/>
      <c r="I18" s="83"/>
      <c r="J18" s="84"/>
      <c r="K18" s="70">
        <v>0</v>
      </c>
      <c r="L18" s="70"/>
      <c r="M18" s="70"/>
      <c r="N18" s="70"/>
      <c r="O18" s="70">
        <v>0</v>
      </c>
      <c r="P18" s="70"/>
      <c r="Q18" s="70"/>
      <c r="R18" s="70"/>
      <c r="S18" s="78">
        <v>0</v>
      </c>
      <c r="T18" s="78"/>
      <c r="U18" s="78"/>
      <c r="V18" s="78"/>
      <c r="W18" s="70">
        <f t="shared" si="0"/>
        <v>0</v>
      </c>
      <c r="X18" s="70"/>
      <c r="Y18" s="70"/>
      <c r="Z18" s="70"/>
    </row>
    <row r="19" spans="1:26" ht="18.95" customHeight="1" x14ac:dyDescent="0.15">
      <c r="A19" s="79"/>
      <c r="B19" s="79"/>
      <c r="C19" s="88"/>
      <c r="D19" s="89"/>
      <c r="E19" s="89"/>
      <c r="F19" s="90"/>
      <c r="G19" s="82" t="s">
        <v>45</v>
      </c>
      <c r="H19" s="83"/>
      <c r="I19" s="83"/>
      <c r="J19" s="84"/>
      <c r="K19" s="70">
        <v>0</v>
      </c>
      <c r="L19" s="70"/>
      <c r="M19" s="70"/>
      <c r="N19" s="70"/>
      <c r="O19" s="70">
        <v>0</v>
      </c>
      <c r="P19" s="70"/>
      <c r="Q19" s="70"/>
      <c r="R19" s="70"/>
      <c r="S19" s="78">
        <v>0</v>
      </c>
      <c r="T19" s="78"/>
      <c r="U19" s="78"/>
      <c r="V19" s="78"/>
      <c r="W19" s="70">
        <f t="shared" si="0"/>
        <v>0</v>
      </c>
      <c r="X19" s="70"/>
      <c r="Y19" s="70"/>
      <c r="Z19" s="70"/>
    </row>
    <row r="20" spans="1:26" ht="18.95" customHeight="1" x14ac:dyDescent="0.15">
      <c r="A20" s="79"/>
      <c r="B20" s="79"/>
      <c r="C20" s="79" t="s">
        <v>47</v>
      </c>
      <c r="D20" s="79"/>
      <c r="E20" s="79"/>
      <c r="F20" s="79"/>
      <c r="G20" s="79"/>
      <c r="H20" s="79"/>
      <c r="I20" s="79"/>
      <c r="J20" s="79"/>
      <c r="K20" s="70">
        <v>0</v>
      </c>
      <c r="L20" s="70"/>
      <c r="M20" s="70"/>
      <c r="N20" s="70"/>
      <c r="O20" s="70">
        <v>0</v>
      </c>
      <c r="P20" s="70"/>
      <c r="Q20" s="70"/>
      <c r="R20" s="70"/>
      <c r="S20" s="78">
        <v>11</v>
      </c>
      <c r="T20" s="78"/>
      <c r="U20" s="78"/>
      <c r="V20" s="78"/>
      <c r="W20" s="70">
        <f t="shared" si="0"/>
        <v>3.6666666666666665</v>
      </c>
      <c r="X20" s="70"/>
      <c r="Y20" s="70"/>
      <c r="Z20" s="70"/>
    </row>
    <row r="21" spans="1:26" ht="18.95" customHeight="1" x14ac:dyDescent="0.15">
      <c r="A21" s="79"/>
      <c r="B21" s="79"/>
      <c r="C21" s="81" t="s">
        <v>62</v>
      </c>
      <c r="D21" s="81"/>
      <c r="E21" s="81"/>
      <c r="F21" s="81"/>
      <c r="G21" s="81"/>
      <c r="H21" s="81"/>
      <c r="I21" s="81"/>
      <c r="J21" s="81"/>
      <c r="K21" s="70">
        <v>0</v>
      </c>
      <c r="L21" s="70"/>
      <c r="M21" s="70"/>
      <c r="N21" s="70"/>
      <c r="O21" s="70">
        <v>0</v>
      </c>
      <c r="P21" s="70"/>
      <c r="Q21" s="70"/>
      <c r="R21" s="70"/>
      <c r="S21" s="78">
        <v>0</v>
      </c>
      <c r="T21" s="78"/>
      <c r="U21" s="78"/>
      <c r="V21" s="78"/>
      <c r="W21" s="70">
        <f t="shared" si="0"/>
        <v>0</v>
      </c>
      <c r="X21" s="70"/>
      <c r="Y21" s="70"/>
      <c r="Z21" s="70"/>
    </row>
    <row r="22" spans="1:26" ht="18.95" customHeight="1" x14ac:dyDescent="0.15">
      <c r="A22" s="79"/>
      <c r="B22" s="79"/>
      <c r="C22" s="79" t="s">
        <v>50</v>
      </c>
      <c r="D22" s="79"/>
      <c r="E22" s="79"/>
      <c r="F22" s="79"/>
      <c r="G22" s="79"/>
      <c r="H22" s="79"/>
      <c r="I22" s="79"/>
      <c r="J22" s="79"/>
      <c r="K22" s="70">
        <v>287</v>
      </c>
      <c r="L22" s="70"/>
      <c r="M22" s="70"/>
      <c r="N22" s="70"/>
      <c r="O22" s="70">
        <v>181</v>
      </c>
      <c r="P22" s="70"/>
      <c r="Q22" s="70"/>
      <c r="R22" s="70"/>
      <c r="S22" s="78">
        <v>877</v>
      </c>
      <c r="T22" s="78"/>
      <c r="U22" s="78"/>
      <c r="V22" s="78"/>
      <c r="W22" s="70">
        <f t="shared" si="0"/>
        <v>448.33333333333331</v>
      </c>
      <c r="X22" s="70"/>
      <c r="Y22" s="70"/>
      <c r="Z22" s="70"/>
    </row>
    <row r="23" spans="1:26" ht="18.95" customHeight="1" x14ac:dyDescent="0.15">
      <c r="A23" s="79"/>
      <c r="B23" s="79"/>
      <c r="C23" s="79" t="s">
        <v>54</v>
      </c>
      <c r="D23" s="79"/>
      <c r="E23" s="79"/>
      <c r="F23" s="79"/>
      <c r="G23" s="79"/>
      <c r="H23" s="79"/>
      <c r="I23" s="79"/>
      <c r="J23" s="79"/>
      <c r="K23" s="70">
        <v>0</v>
      </c>
      <c r="L23" s="70"/>
      <c r="M23" s="70"/>
      <c r="N23" s="70"/>
      <c r="O23" s="70">
        <v>0</v>
      </c>
      <c r="P23" s="70"/>
      <c r="Q23" s="70"/>
      <c r="R23" s="70"/>
      <c r="S23" s="78">
        <v>0</v>
      </c>
      <c r="T23" s="78"/>
      <c r="U23" s="78"/>
      <c r="V23" s="78"/>
      <c r="W23" s="70">
        <f t="shared" si="0"/>
        <v>0</v>
      </c>
      <c r="X23" s="70"/>
      <c r="Y23" s="70"/>
      <c r="Z23" s="70"/>
    </row>
    <row r="24" spans="1:26" ht="18.95" customHeight="1" x14ac:dyDescent="0.15">
      <c r="A24" s="79"/>
      <c r="B24" s="79"/>
      <c r="C24" s="79" t="s">
        <v>25</v>
      </c>
      <c r="D24" s="79"/>
      <c r="E24" s="79"/>
      <c r="F24" s="79"/>
      <c r="G24" s="79"/>
      <c r="H24" s="79"/>
      <c r="I24" s="79"/>
      <c r="J24" s="79"/>
      <c r="K24" s="70">
        <f>SUM(K16:N23)</f>
        <v>287</v>
      </c>
      <c r="L24" s="70"/>
      <c r="M24" s="70"/>
      <c r="N24" s="70"/>
      <c r="O24" s="70">
        <f>SUM(O16:R23)</f>
        <v>181</v>
      </c>
      <c r="P24" s="70"/>
      <c r="Q24" s="70"/>
      <c r="R24" s="70"/>
      <c r="S24" s="78">
        <f>SUM(S16:V23)</f>
        <v>903</v>
      </c>
      <c r="T24" s="78"/>
      <c r="U24" s="78"/>
      <c r="V24" s="78"/>
      <c r="W24" s="70">
        <f t="shared" si="0"/>
        <v>457</v>
      </c>
      <c r="X24" s="70"/>
      <c r="Y24" s="70"/>
      <c r="Z24" s="70"/>
    </row>
    <row r="25" spans="1:26" ht="18.95" customHeight="1" x14ac:dyDescent="0.15"/>
    <row r="26" spans="1:26" ht="18.95" customHeight="1" x14ac:dyDescent="0.15">
      <c r="A26" s="2" t="s">
        <v>72</v>
      </c>
      <c r="D26" s="3"/>
      <c r="E26" s="3"/>
      <c r="F26" s="3"/>
      <c r="G26" s="3"/>
    </row>
    <row r="27" spans="1:26" ht="18.95" customHeight="1" x14ac:dyDescent="0.15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 t="s">
        <v>5</v>
      </c>
      <c r="L27" s="80"/>
      <c r="M27" s="80"/>
      <c r="N27" s="80"/>
      <c r="O27" s="80" t="s">
        <v>15</v>
      </c>
      <c r="P27" s="80"/>
      <c r="Q27" s="80"/>
      <c r="R27" s="80"/>
      <c r="S27" s="80" t="s">
        <v>365</v>
      </c>
      <c r="T27" s="80"/>
      <c r="U27" s="80"/>
      <c r="V27" s="80"/>
      <c r="W27" s="80" t="s">
        <v>500</v>
      </c>
      <c r="X27" s="80"/>
      <c r="Y27" s="80"/>
      <c r="Z27" s="80"/>
    </row>
    <row r="28" spans="1:26" ht="18.95" customHeight="1" x14ac:dyDescent="0.15">
      <c r="A28" s="77" t="s">
        <v>331</v>
      </c>
      <c r="B28" s="77"/>
      <c r="C28" s="77"/>
      <c r="D28" s="77"/>
      <c r="E28" s="77"/>
      <c r="F28" s="77"/>
      <c r="G28" s="77"/>
      <c r="H28" s="77"/>
      <c r="I28" s="77"/>
      <c r="J28" s="77"/>
      <c r="K28" s="78">
        <v>8</v>
      </c>
      <c r="L28" s="78"/>
      <c r="M28" s="78"/>
      <c r="N28" s="78"/>
      <c r="O28" s="78">
        <v>8</v>
      </c>
      <c r="P28" s="78"/>
      <c r="Q28" s="78"/>
      <c r="R28" s="78"/>
      <c r="S28" s="78">
        <v>9</v>
      </c>
      <c r="T28" s="78"/>
      <c r="U28" s="78"/>
      <c r="V28" s="78"/>
      <c r="W28" s="78">
        <f>(K28+O28+S28)/3</f>
        <v>8.3333333333333339</v>
      </c>
      <c r="X28" s="78"/>
      <c r="Y28" s="78"/>
      <c r="Z28" s="78"/>
    </row>
    <row r="29" spans="1:26" ht="18.95" customHeight="1" x14ac:dyDescent="0.15">
      <c r="A29" s="77" t="s">
        <v>435</v>
      </c>
      <c r="B29" s="77"/>
      <c r="C29" s="77"/>
      <c r="D29" s="77"/>
      <c r="E29" s="77"/>
      <c r="F29" s="77"/>
      <c r="G29" s="77"/>
      <c r="H29" s="77"/>
      <c r="I29" s="77"/>
      <c r="J29" s="77"/>
      <c r="K29" s="78">
        <v>8</v>
      </c>
      <c r="L29" s="78"/>
      <c r="M29" s="78"/>
      <c r="N29" s="78"/>
      <c r="O29" s="78">
        <v>8</v>
      </c>
      <c r="P29" s="78"/>
      <c r="Q29" s="78"/>
      <c r="R29" s="78"/>
      <c r="S29" s="78">
        <v>8</v>
      </c>
      <c r="T29" s="78"/>
      <c r="U29" s="78"/>
      <c r="V29" s="78"/>
      <c r="W29" s="78">
        <f>(K29+O29+S29)/3</f>
        <v>8</v>
      </c>
      <c r="X29" s="78"/>
      <c r="Y29" s="78"/>
      <c r="Z29" s="78"/>
    </row>
    <row r="30" spans="1:26" ht="18.95" customHeight="1" x14ac:dyDescent="0.15"/>
    <row r="31" spans="1:26" ht="18.95" customHeight="1" x14ac:dyDescent="0.15">
      <c r="A31" s="2" t="s">
        <v>216</v>
      </c>
    </row>
    <row r="32" spans="1:26" ht="18.95" customHeight="1" x14ac:dyDescent="0.15">
      <c r="A32" s="64" t="s">
        <v>80</v>
      </c>
      <c r="B32" s="65"/>
      <c r="C32" s="65"/>
      <c r="D32" s="66"/>
      <c r="E32" s="64" t="s">
        <v>78</v>
      </c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6"/>
      <c r="W32" s="64" t="s">
        <v>84</v>
      </c>
      <c r="X32" s="65"/>
      <c r="Y32" s="65"/>
      <c r="Z32" s="66"/>
    </row>
    <row r="33" spans="1:26" ht="18.95" customHeight="1" x14ac:dyDescent="0.15">
      <c r="A33" s="60"/>
      <c r="B33" s="60"/>
      <c r="C33" s="60"/>
      <c r="D33" s="60"/>
      <c r="E33" s="67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9"/>
      <c r="W33" s="70"/>
      <c r="X33" s="70"/>
      <c r="Y33" s="70"/>
      <c r="Z33" s="70"/>
    </row>
    <row r="34" spans="1:26" ht="18.95" customHeight="1" x14ac:dyDescent="0.15">
      <c r="A34" s="60"/>
      <c r="B34" s="60"/>
      <c r="C34" s="60"/>
      <c r="D34" s="60"/>
      <c r="E34" s="67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9"/>
      <c r="W34" s="70"/>
      <c r="X34" s="70"/>
      <c r="Y34" s="70"/>
      <c r="Z34" s="70"/>
    </row>
    <row r="35" spans="1:26" ht="18.95" customHeight="1" x14ac:dyDescent="0.15">
      <c r="A35" s="60"/>
      <c r="B35" s="60"/>
      <c r="C35" s="60"/>
      <c r="D35" s="60"/>
      <c r="E35" s="67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9"/>
      <c r="W35" s="70"/>
      <c r="X35" s="70"/>
      <c r="Y35" s="70"/>
      <c r="Z35" s="70"/>
    </row>
    <row r="36" spans="1:26" ht="18.95" customHeight="1" x14ac:dyDescent="0.15"/>
    <row r="37" spans="1:26" ht="18.95" customHeight="1" x14ac:dyDescent="0.15">
      <c r="A37" s="2" t="s">
        <v>242</v>
      </c>
    </row>
    <row r="38" spans="1:26" ht="18.95" customHeight="1" x14ac:dyDescent="0.15">
      <c r="A38" s="64" t="s">
        <v>80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6"/>
    </row>
    <row r="39" spans="1:26" ht="18.95" customHeight="1" x14ac:dyDescent="0.15">
      <c r="A39" s="60" t="s">
        <v>192</v>
      </c>
      <c r="B39" s="60"/>
      <c r="C39" s="60"/>
      <c r="D39" s="60"/>
      <c r="E39" s="67" t="s">
        <v>429</v>
      </c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9"/>
    </row>
    <row r="40" spans="1:26" ht="18.95" customHeight="1" x14ac:dyDescent="0.15">
      <c r="A40" s="71"/>
      <c r="B40" s="72"/>
      <c r="C40" s="72"/>
      <c r="D40" s="73"/>
      <c r="E40" s="71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3"/>
    </row>
    <row r="41" spans="1:26" ht="18.95" customHeight="1" x14ac:dyDescent="0.15">
      <c r="A41" s="60"/>
      <c r="B41" s="60"/>
      <c r="C41" s="60"/>
      <c r="D41" s="60"/>
      <c r="E41" s="71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3"/>
    </row>
  </sheetData>
  <mergeCells count="123">
    <mergeCell ref="A41:D41"/>
    <mergeCell ref="E41:Z41"/>
    <mergeCell ref="A12:B15"/>
    <mergeCell ref="C16:F19"/>
    <mergeCell ref="P2:Z8"/>
    <mergeCell ref="A16:B24"/>
    <mergeCell ref="A35:D35"/>
    <mergeCell ref="E35:V35"/>
    <mergeCell ref="W35:Z35"/>
    <mergeCell ref="A38:D38"/>
    <mergeCell ref="E38:Z38"/>
    <mergeCell ref="A39:D39"/>
    <mergeCell ref="E39:Z39"/>
    <mergeCell ref="A40:D40"/>
    <mergeCell ref="E40:Z40"/>
    <mergeCell ref="A32:D32"/>
    <mergeCell ref="E32:V32"/>
    <mergeCell ref="W32:Z32"/>
    <mergeCell ref="A33:D33"/>
    <mergeCell ref="E33:V33"/>
    <mergeCell ref="W33:Z33"/>
    <mergeCell ref="A34:D34"/>
    <mergeCell ref="E34:V34"/>
    <mergeCell ref="W34:Z34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G18:J18"/>
    <mergeCell ref="K18:N18"/>
    <mergeCell ref="O18:R18"/>
    <mergeCell ref="S18:V18"/>
    <mergeCell ref="W18:Z18"/>
    <mergeCell ref="G19:J19"/>
    <mergeCell ref="K19:N19"/>
    <mergeCell ref="O19:R19"/>
    <mergeCell ref="S19:V19"/>
    <mergeCell ref="W19:Z19"/>
    <mergeCell ref="G16:J16"/>
    <mergeCell ref="K16:N16"/>
    <mergeCell ref="O16:R16"/>
    <mergeCell ref="S16:V16"/>
    <mergeCell ref="W16:Z16"/>
    <mergeCell ref="G17:J17"/>
    <mergeCell ref="K17:N17"/>
    <mergeCell ref="O17:R17"/>
    <mergeCell ref="S17:V17"/>
    <mergeCell ref="W17:Z17"/>
    <mergeCell ref="C14:J14"/>
    <mergeCell ref="K14:N14"/>
    <mergeCell ref="O14:R14"/>
    <mergeCell ref="S14:V14"/>
    <mergeCell ref="W14:Z14"/>
    <mergeCell ref="C15:J15"/>
    <mergeCell ref="K15:N15"/>
    <mergeCell ref="O15:R15"/>
    <mergeCell ref="S15:V15"/>
    <mergeCell ref="W15:Z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A7:D7"/>
    <mergeCell ref="E7:N7"/>
    <mergeCell ref="A8:D8"/>
    <mergeCell ref="E8:N8"/>
    <mergeCell ref="A11:J11"/>
    <mergeCell ref="K11:N11"/>
    <mergeCell ref="O11:R11"/>
    <mergeCell ref="S11:V11"/>
    <mergeCell ref="W11:Z11"/>
    <mergeCell ref="A2:D2"/>
    <mergeCell ref="F2:N2"/>
    <mergeCell ref="A3:D3"/>
    <mergeCell ref="E3:N3"/>
    <mergeCell ref="A4:D4"/>
    <mergeCell ref="E4:N4"/>
    <mergeCell ref="A5:D5"/>
    <mergeCell ref="E5:N5"/>
    <mergeCell ref="A6:D6"/>
    <mergeCell ref="E6:N6"/>
  </mergeCells>
  <phoneticPr fontId="6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46"/>
  <sheetViews>
    <sheetView workbookViewId="0">
      <selection activeCell="AC17" sqref="AC17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67</v>
      </c>
      <c r="B1" s="3"/>
      <c r="C1" s="3"/>
      <c r="O1" s="7"/>
    </row>
    <row r="2" spans="1:26" ht="18.95" customHeight="1" x14ac:dyDescent="0.15">
      <c r="A2" s="64" t="s">
        <v>0</v>
      </c>
      <c r="B2" s="65"/>
      <c r="C2" s="65"/>
      <c r="D2" s="66"/>
      <c r="E2" s="4" t="s">
        <v>538</v>
      </c>
      <c r="F2" s="91" t="str">
        <f>別紙!B47</f>
        <v>みずほ団地</v>
      </c>
      <c r="G2" s="92"/>
      <c r="H2" s="92"/>
      <c r="I2" s="92"/>
      <c r="J2" s="92"/>
      <c r="K2" s="92"/>
      <c r="L2" s="92"/>
      <c r="M2" s="92"/>
      <c r="N2" s="93"/>
      <c r="O2" s="7"/>
      <c r="P2" s="95" t="s">
        <v>16</v>
      </c>
      <c r="Q2" s="95"/>
      <c r="R2" s="95"/>
      <c r="S2" s="95"/>
      <c r="T2" s="95"/>
      <c r="U2" s="95"/>
      <c r="V2" s="95"/>
      <c r="W2" s="95"/>
      <c r="X2" s="95"/>
      <c r="Y2" s="95"/>
      <c r="Z2" s="95"/>
    </row>
    <row r="3" spans="1:26" ht="18.95" customHeight="1" x14ac:dyDescent="0.15">
      <c r="A3" s="64" t="s">
        <v>65</v>
      </c>
      <c r="B3" s="65"/>
      <c r="C3" s="65"/>
      <c r="D3" s="66"/>
      <c r="E3" s="96" t="str">
        <f>別紙!C47</f>
        <v>「6．棟ごとの基本情報」を参照</v>
      </c>
      <c r="F3" s="92"/>
      <c r="G3" s="92"/>
      <c r="H3" s="92"/>
      <c r="I3" s="92"/>
      <c r="J3" s="92"/>
      <c r="K3" s="92"/>
      <c r="L3" s="92"/>
      <c r="M3" s="92"/>
      <c r="N3" s="93"/>
      <c r="O3" s="7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</row>
    <row r="4" spans="1:26" ht="18.95" customHeight="1" x14ac:dyDescent="0.15">
      <c r="A4" s="80" t="s">
        <v>129</v>
      </c>
      <c r="B4" s="80"/>
      <c r="C4" s="80"/>
      <c r="D4" s="80"/>
      <c r="E4" s="96" t="str">
        <f>別紙!D47</f>
        <v>「6．棟ごとの基本情報」を参照</v>
      </c>
      <c r="F4" s="92"/>
      <c r="G4" s="92"/>
      <c r="H4" s="92"/>
      <c r="I4" s="92"/>
      <c r="J4" s="92"/>
      <c r="K4" s="92"/>
      <c r="L4" s="92"/>
      <c r="M4" s="92"/>
      <c r="N4" s="93"/>
      <c r="O4" s="7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</row>
    <row r="5" spans="1:26" ht="18.95" customHeight="1" x14ac:dyDescent="0.15">
      <c r="A5" s="80" t="s">
        <v>43</v>
      </c>
      <c r="B5" s="80"/>
      <c r="C5" s="80"/>
      <c r="D5" s="80"/>
      <c r="E5" s="97" t="str">
        <f>別紙!E47</f>
        <v>「6．棟ごとの基本情報」を参照</v>
      </c>
      <c r="F5" s="98"/>
      <c r="G5" s="98"/>
      <c r="H5" s="98"/>
      <c r="I5" s="98"/>
      <c r="J5" s="98"/>
      <c r="K5" s="98"/>
      <c r="L5" s="98"/>
      <c r="M5" s="98"/>
      <c r="N5" s="99"/>
      <c r="O5" s="7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</row>
    <row r="6" spans="1:26" ht="18.95" customHeight="1" x14ac:dyDescent="0.15">
      <c r="A6" s="80" t="s">
        <v>13</v>
      </c>
      <c r="B6" s="80"/>
      <c r="C6" s="80"/>
      <c r="D6" s="80"/>
      <c r="E6" s="100" t="str">
        <f>別紙!F47</f>
        <v>「6．棟ごとの基本情報」を参照</v>
      </c>
      <c r="F6" s="101"/>
      <c r="G6" s="101"/>
      <c r="H6" s="101"/>
      <c r="I6" s="101"/>
      <c r="J6" s="101"/>
      <c r="K6" s="101"/>
      <c r="L6" s="101"/>
      <c r="M6" s="101"/>
      <c r="N6" s="102"/>
      <c r="O6" s="7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</row>
    <row r="7" spans="1:26" ht="18.95" customHeight="1" x14ac:dyDescent="0.15">
      <c r="A7" s="80" t="s">
        <v>4</v>
      </c>
      <c r="B7" s="80"/>
      <c r="C7" s="80"/>
      <c r="D7" s="80"/>
      <c r="E7" s="96" t="str">
        <f>別紙!G47</f>
        <v>建設水道課</v>
      </c>
      <c r="F7" s="92"/>
      <c r="G7" s="92"/>
      <c r="H7" s="92"/>
      <c r="I7" s="92"/>
      <c r="J7" s="92"/>
      <c r="K7" s="92"/>
      <c r="L7" s="92"/>
      <c r="M7" s="92"/>
      <c r="N7" s="93"/>
      <c r="O7" s="7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</row>
    <row r="8" spans="1:26" ht="18.95" customHeight="1" x14ac:dyDescent="0.15">
      <c r="A8" s="64" t="s">
        <v>8</v>
      </c>
      <c r="B8" s="65"/>
      <c r="C8" s="65"/>
      <c r="D8" s="66"/>
      <c r="E8" s="96" t="str">
        <f>別紙!H47</f>
        <v>直営</v>
      </c>
      <c r="F8" s="92"/>
      <c r="G8" s="92"/>
      <c r="H8" s="92"/>
      <c r="I8" s="92"/>
      <c r="J8" s="92"/>
      <c r="K8" s="92"/>
      <c r="L8" s="92"/>
      <c r="M8" s="92"/>
      <c r="N8" s="93"/>
      <c r="O8" s="7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</row>
    <row r="9" spans="1:26" ht="18.95" customHeight="1" x14ac:dyDescent="0.15"/>
    <row r="10" spans="1:26" ht="18.95" customHeight="1" x14ac:dyDescent="0.15">
      <c r="A10" s="2" t="s">
        <v>70</v>
      </c>
      <c r="D10" s="3"/>
      <c r="E10" s="3"/>
      <c r="F10" s="3"/>
      <c r="G10" s="3"/>
      <c r="K10" s="3"/>
      <c r="O10" s="3"/>
      <c r="S10" s="3"/>
      <c r="W10" s="3"/>
      <c r="Z10" s="8" t="s">
        <v>57</v>
      </c>
    </row>
    <row r="11" spans="1:26" ht="18.95" customHeight="1" x14ac:dyDescent="0.15">
      <c r="A11" s="80"/>
      <c r="B11" s="80"/>
      <c r="C11" s="80"/>
      <c r="D11" s="80"/>
      <c r="E11" s="80"/>
      <c r="F11" s="80"/>
      <c r="G11" s="80"/>
      <c r="H11" s="80"/>
      <c r="I11" s="80"/>
      <c r="J11" s="80"/>
      <c r="K11" s="80" t="s">
        <v>5</v>
      </c>
      <c r="L11" s="80"/>
      <c r="M11" s="80"/>
      <c r="N11" s="80"/>
      <c r="O11" s="80" t="s">
        <v>15</v>
      </c>
      <c r="P11" s="80"/>
      <c r="Q11" s="80"/>
      <c r="R11" s="80"/>
      <c r="S11" s="80" t="s">
        <v>365</v>
      </c>
      <c r="T11" s="80"/>
      <c r="U11" s="80"/>
      <c r="V11" s="80"/>
      <c r="W11" s="80" t="s">
        <v>500</v>
      </c>
      <c r="X11" s="80"/>
      <c r="Y11" s="80"/>
      <c r="Z11" s="80"/>
    </row>
    <row r="12" spans="1:26" ht="18.95" customHeight="1" x14ac:dyDescent="0.15">
      <c r="A12" s="94" t="s">
        <v>10</v>
      </c>
      <c r="B12" s="94"/>
      <c r="C12" s="94" t="s">
        <v>18</v>
      </c>
      <c r="D12" s="94"/>
      <c r="E12" s="94"/>
      <c r="F12" s="94"/>
      <c r="G12" s="94"/>
      <c r="H12" s="94"/>
      <c r="I12" s="94"/>
      <c r="J12" s="94"/>
      <c r="K12" s="70">
        <v>5656</v>
      </c>
      <c r="L12" s="70"/>
      <c r="M12" s="70"/>
      <c r="N12" s="70"/>
      <c r="O12" s="70">
        <v>4744</v>
      </c>
      <c r="P12" s="70"/>
      <c r="Q12" s="70"/>
      <c r="R12" s="70"/>
      <c r="S12" s="78">
        <v>4522</v>
      </c>
      <c r="T12" s="78"/>
      <c r="U12" s="78"/>
      <c r="V12" s="78"/>
      <c r="W12" s="70">
        <f t="shared" ref="W12:W24" si="0">(K12+O12+S12)/3</f>
        <v>4974</v>
      </c>
      <c r="X12" s="70"/>
      <c r="Y12" s="70"/>
      <c r="Z12" s="70"/>
    </row>
    <row r="13" spans="1:26" ht="18.95" customHeight="1" x14ac:dyDescent="0.15">
      <c r="A13" s="79"/>
      <c r="B13" s="79"/>
      <c r="C13" s="79" t="s">
        <v>20</v>
      </c>
      <c r="D13" s="79"/>
      <c r="E13" s="79"/>
      <c r="F13" s="79"/>
      <c r="G13" s="79"/>
      <c r="H13" s="79"/>
      <c r="I13" s="79"/>
      <c r="J13" s="79"/>
      <c r="K13" s="70">
        <v>0</v>
      </c>
      <c r="L13" s="70"/>
      <c r="M13" s="70"/>
      <c r="N13" s="70"/>
      <c r="O13" s="70">
        <v>0</v>
      </c>
      <c r="P13" s="70"/>
      <c r="Q13" s="70"/>
      <c r="R13" s="70"/>
      <c r="S13" s="78">
        <v>0</v>
      </c>
      <c r="T13" s="78"/>
      <c r="U13" s="78"/>
      <c r="V13" s="78"/>
      <c r="W13" s="70">
        <f t="shared" si="0"/>
        <v>0</v>
      </c>
      <c r="X13" s="70"/>
      <c r="Y13" s="70"/>
      <c r="Z13" s="70"/>
    </row>
    <row r="14" spans="1:26" ht="18.95" customHeight="1" x14ac:dyDescent="0.15">
      <c r="A14" s="79"/>
      <c r="B14" s="79"/>
      <c r="C14" s="79" t="s">
        <v>6</v>
      </c>
      <c r="D14" s="79"/>
      <c r="E14" s="79"/>
      <c r="F14" s="79"/>
      <c r="G14" s="79"/>
      <c r="H14" s="79"/>
      <c r="I14" s="79"/>
      <c r="J14" s="79"/>
      <c r="K14" s="70">
        <v>0</v>
      </c>
      <c r="L14" s="70"/>
      <c r="M14" s="70"/>
      <c r="N14" s="70"/>
      <c r="O14" s="70">
        <v>0</v>
      </c>
      <c r="P14" s="70"/>
      <c r="Q14" s="70"/>
      <c r="R14" s="70"/>
      <c r="S14" s="78">
        <v>0</v>
      </c>
      <c r="T14" s="78"/>
      <c r="U14" s="78"/>
      <c r="V14" s="78"/>
      <c r="W14" s="70">
        <f t="shared" si="0"/>
        <v>0</v>
      </c>
      <c r="X14" s="70"/>
      <c r="Y14" s="70"/>
      <c r="Z14" s="70"/>
    </row>
    <row r="15" spans="1:26" ht="18.95" customHeight="1" x14ac:dyDescent="0.15">
      <c r="A15" s="79"/>
      <c r="B15" s="79"/>
      <c r="C15" s="79" t="s">
        <v>25</v>
      </c>
      <c r="D15" s="79"/>
      <c r="E15" s="79"/>
      <c r="F15" s="79"/>
      <c r="G15" s="79"/>
      <c r="H15" s="79"/>
      <c r="I15" s="79"/>
      <c r="J15" s="79"/>
      <c r="K15" s="70">
        <f>SUM(K12:N14)</f>
        <v>5656</v>
      </c>
      <c r="L15" s="70"/>
      <c r="M15" s="70"/>
      <c r="N15" s="70"/>
      <c r="O15" s="70">
        <f>SUM(O12:R14)</f>
        <v>4744</v>
      </c>
      <c r="P15" s="70"/>
      <c r="Q15" s="70"/>
      <c r="R15" s="70"/>
      <c r="S15" s="78">
        <f>SUM(S12:V14)</f>
        <v>4522</v>
      </c>
      <c r="T15" s="78"/>
      <c r="U15" s="78"/>
      <c r="V15" s="78"/>
      <c r="W15" s="70">
        <f t="shared" si="0"/>
        <v>4974</v>
      </c>
      <c r="X15" s="70"/>
      <c r="Y15" s="70"/>
      <c r="Z15" s="70"/>
    </row>
    <row r="16" spans="1:26" ht="18.95" customHeight="1" x14ac:dyDescent="0.15">
      <c r="A16" s="79" t="s">
        <v>1</v>
      </c>
      <c r="B16" s="79"/>
      <c r="C16" s="85" t="s">
        <v>29</v>
      </c>
      <c r="D16" s="86"/>
      <c r="E16" s="86"/>
      <c r="F16" s="87"/>
      <c r="G16" s="82" t="s">
        <v>30</v>
      </c>
      <c r="H16" s="83"/>
      <c r="I16" s="83"/>
      <c r="J16" s="84"/>
      <c r="K16" s="70">
        <v>0</v>
      </c>
      <c r="L16" s="70"/>
      <c r="M16" s="70"/>
      <c r="N16" s="70"/>
      <c r="O16" s="70">
        <v>0</v>
      </c>
      <c r="P16" s="70"/>
      <c r="Q16" s="70"/>
      <c r="R16" s="70"/>
      <c r="S16" s="78">
        <v>21</v>
      </c>
      <c r="T16" s="78"/>
      <c r="U16" s="78"/>
      <c r="V16" s="78"/>
      <c r="W16" s="70">
        <f t="shared" si="0"/>
        <v>7</v>
      </c>
      <c r="X16" s="70"/>
      <c r="Y16" s="70"/>
      <c r="Z16" s="70"/>
    </row>
    <row r="17" spans="1:26" ht="18.95" customHeight="1" x14ac:dyDescent="0.15">
      <c r="A17" s="79"/>
      <c r="B17" s="79"/>
      <c r="C17" s="88"/>
      <c r="D17" s="89"/>
      <c r="E17" s="89"/>
      <c r="F17" s="90"/>
      <c r="G17" s="82" t="s">
        <v>34</v>
      </c>
      <c r="H17" s="83"/>
      <c r="I17" s="83"/>
      <c r="J17" s="84"/>
      <c r="K17" s="70">
        <v>0</v>
      </c>
      <c r="L17" s="70"/>
      <c r="M17" s="70"/>
      <c r="N17" s="70"/>
      <c r="O17" s="70">
        <v>0</v>
      </c>
      <c r="P17" s="70"/>
      <c r="Q17" s="70"/>
      <c r="R17" s="70"/>
      <c r="S17" s="78">
        <v>0</v>
      </c>
      <c r="T17" s="78"/>
      <c r="U17" s="78"/>
      <c r="V17" s="78"/>
      <c r="W17" s="70">
        <f t="shared" si="0"/>
        <v>0</v>
      </c>
      <c r="X17" s="70"/>
      <c r="Y17" s="70"/>
      <c r="Z17" s="70"/>
    </row>
    <row r="18" spans="1:26" ht="18.95" customHeight="1" x14ac:dyDescent="0.15">
      <c r="A18" s="79"/>
      <c r="B18" s="79"/>
      <c r="C18" s="88"/>
      <c r="D18" s="89"/>
      <c r="E18" s="89"/>
      <c r="F18" s="90"/>
      <c r="G18" s="82" t="s">
        <v>39</v>
      </c>
      <c r="H18" s="83"/>
      <c r="I18" s="83"/>
      <c r="J18" s="84"/>
      <c r="K18" s="70">
        <v>0</v>
      </c>
      <c r="L18" s="70"/>
      <c r="M18" s="70"/>
      <c r="N18" s="70"/>
      <c r="O18" s="70">
        <v>0</v>
      </c>
      <c r="P18" s="70"/>
      <c r="Q18" s="70"/>
      <c r="R18" s="70"/>
      <c r="S18" s="78">
        <v>0</v>
      </c>
      <c r="T18" s="78"/>
      <c r="U18" s="78"/>
      <c r="V18" s="78"/>
      <c r="W18" s="70">
        <f t="shared" si="0"/>
        <v>0</v>
      </c>
      <c r="X18" s="70"/>
      <c r="Y18" s="70"/>
      <c r="Z18" s="70"/>
    </row>
    <row r="19" spans="1:26" ht="18.95" customHeight="1" x14ac:dyDescent="0.15">
      <c r="A19" s="79"/>
      <c r="B19" s="79"/>
      <c r="C19" s="88"/>
      <c r="D19" s="89"/>
      <c r="E19" s="89"/>
      <c r="F19" s="90"/>
      <c r="G19" s="82" t="s">
        <v>45</v>
      </c>
      <c r="H19" s="83"/>
      <c r="I19" s="83"/>
      <c r="J19" s="84"/>
      <c r="K19" s="70">
        <v>0</v>
      </c>
      <c r="L19" s="70"/>
      <c r="M19" s="70"/>
      <c r="N19" s="70"/>
      <c r="O19" s="70">
        <v>0</v>
      </c>
      <c r="P19" s="70"/>
      <c r="Q19" s="70"/>
      <c r="R19" s="70"/>
      <c r="S19" s="78">
        <v>0</v>
      </c>
      <c r="T19" s="78"/>
      <c r="U19" s="78"/>
      <c r="V19" s="78"/>
      <c r="W19" s="70">
        <f t="shared" si="0"/>
        <v>0</v>
      </c>
      <c r="X19" s="70"/>
      <c r="Y19" s="70"/>
      <c r="Z19" s="70"/>
    </row>
    <row r="20" spans="1:26" ht="18.95" customHeight="1" x14ac:dyDescent="0.15">
      <c r="A20" s="79"/>
      <c r="B20" s="79"/>
      <c r="C20" s="79" t="s">
        <v>47</v>
      </c>
      <c r="D20" s="79"/>
      <c r="E20" s="79"/>
      <c r="F20" s="79"/>
      <c r="G20" s="79"/>
      <c r="H20" s="79"/>
      <c r="I20" s="79"/>
      <c r="J20" s="79"/>
      <c r="K20" s="70">
        <v>0</v>
      </c>
      <c r="L20" s="70"/>
      <c r="M20" s="70"/>
      <c r="N20" s="70"/>
      <c r="O20" s="70">
        <v>0</v>
      </c>
      <c r="P20" s="70"/>
      <c r="Q20" s="70"/>
      <c r="R20" s="70"/>
      <c r="S20" s="78">
        <v>5</v>
      </c>
      <c r="T20" s="78"/>
      <c r="U20" s="78"/>
      <c r="V20" s="78"/>
      <c r="W20" s="70">
        <f t="shared" si="0"/>
        <v>1.6666666666666667</v>
      </c>
      <c r="X20" s="70"/>
      <c r="Y20" s="70"/>
      <c r="Z20" s="70"/>
    </row>
    <row r="21" spans="1:26" ht="18.95" customHeight="1" x14ac:dyDescent="0.15">
      <c r="A21" s="79"/>
      <c r="B21" s="79"/>
      <c r="C21" s="81" t="s">
        <v>62</v>
      </c>
      <c r="D21" s="81"/>
      <c r="E21" s="81"/>
      <c r="F21" s="81"/>
      <c r="G21" s="81"/>
      <c r="H21" s="81"/>
      <c r="I21" s="81"/>
      <c r="J21" s="81"/>
      <c r="K21" s="70">
        <v>0</v>
      </c>
      <c r="L21" s="70"/>
      <c r="M21" s="70"/>
      <c r="N21" s="70"/>
      <c r="O21" s="70">
        <v>0</v>
      </c>
      <c r="P21" s="70"/>
      <c r="Q21" s="70"/>
      <c r="R21" s="70"/>
      <c r="S21" s="78">
        <v>0</v>
      </c>
      <c r="T21" s="78"/>
      <c r="U21" s="78"/>
      <c r="V21" s="78"/>
      <c r="W21" s="70">
        <f t="shared" si="0"/>
        <v>0</v>
      </c>
      <c r="X21" s="70"/>
      <c r="Y21" s="70"/>
      <c r="Z21" s="70"/>
    </row>
    <row r="22" spans="1:26" ht="18.95" customHeight="1" x14ac:dyDescent="0.15">
      <c r="A22" s="79"/>
      <c r="B22" s="79"/>
      <c r="C22" s="79" t="s">
        <v>50</v>
      </c>
      <c r="D22" s="79"/>
      <c r="E22" s="79"/>
      <c r="F22" s="79"/>
      <c r="G22" s="79"/>
      <c r="H22" s="79"/>
      <c r="I22" s="79"/>
      <c r="J22" s="79"/>
      <c r="K22" s="70">
        <v>941</v>
      </c>
      <c r="L22" s="70"/>
      <c r="M22" s="70"/>
      <c r="N22" s="70"/>
      <c r="O22" s="70">
        <v>0</v>
      </c>
      <c r="P22" s="70"/>
      <c r="Q22" s="70"/>
      <c r="R22" s="70"/>
      <c r="S22" s="78">
        <v>1043</v>
      </c>
      <c r="T22" s="78"/>
      <c r="U22" s="78"/>
      <c r="V22" s="78"/>
      <c r="W22" s="70">
        <f t="shared" si="0"/>
        <v>661.33333333333337</v>
      </c>
      <c r="X22" s="70"/>
      <c r="Y22" s="70"/>
      <c r="Z22" s="70"/>
    </row>
    <row r="23" spans="1:26" ht="18.95" customHeight="1" x14ac:dyDescent="0.15">
      <c r="A23" s="79"/>
      <c r="B23" s="79"/>
      <c r="C23" s="79" t="s">
        <v>54</v>
      </c>
      <c r="D23" s="79"/>
      <c r="E23" s="79"/>
      <c r="F23" s="79"/>
      <c r="G23" s="79"/>
      <c r="H23" s="79"/>
      <c r="I23" s="79"/>
      <c r="J23" s="79"/>
      <c r="K23" s="70">
        <v>0</v>
      </c>
      <c r="L23" s="70"/>
      <c r="M23" s="70"/>
      <c r="N23" s="70"/>
      <c r="O23" s="70">
        <v>0</v>
      </c>
      <c r="P23" s="70"/>
      <c r="Q23" s="70"/>
      <c r="R23" s="70"/>
      <c r="S23" s="78">
        <v>0</v>
      </c>
      <c r="T23" s="78"/>
      <c r="U23" s="78"/>
      <c r="V23" s="78"/>
      <c r="W23" s="70">
        <f t="shared" si="0"/>
        <v>0</v>
      </c>
      <c r="X23" s="70"/>
      <c r="Y23" s="70"/>
      <c r="Z23" s="70"/>
    </row>
    <row r="24" spans="1:26" ht="18.95" customHeight="1" x14ac:dyDescent="0.15">
      <c r="A24" s="79"/>
      <c r="B24" s="79"/>
      <c r="C24" s="79" t="s">
        <v>25</v>
      </c>
      <c r="D24" s="79"/>
      <c r="E24" s="79"/>
      <c r="F24" s="79"/>
      <c r="G24" s="79"/>
      <c r="H24" s="79"/>
      <c r="I24" s="79"/>
      <c r="J24" s="79"/>
      <c r="K24" s="70">
        <f>SUM(K16:N23)</f>
        <v>941</v>
      </c>
      <c r="L24" s="70"/>
      <c r="M24" s="70"/>
      <c r="N24" s="70"/>
      <c r="O24" s="70">
        <f>SUM(O16:R23)</f>
        <v>0</v>
      </c>
      <c r="P24" s="70"/>
      <c r="Q24" s="70"/>
      <c r="R24" s="70"/>
      <c r="S24" s="78">
        <f>SUM(S16:V23)</f>
        <v>1069</v>
      </c>
      <c r="T24" s="78"/>
      <c r="U24" s="78"/>
      <c r="V24" s="78"/>
      <c r="W24" s="70">
        <f t="shared" si="0"/>
        <v>670</v>
      </c>
      <c r="X24" s="70"/>
      <c r="Y24" s="70"/>
      <c r="Z24" s="70"/>
    </row>
    <row r="25" spans="1:26" ht="18.95" customHeight="1" x14ac:dyDescent="0.15"/>
    <row r="26" spans="1:26" ht="18.95" customHeight="1" x14ac:dyDescent="0.15">
      <c r="A26" s="2" t="s">
        <v>72</v>
      </c>
      <c r="D26" s="3"/>
      <c r="E26" s="3"/>
      <c r="F26" s="3"/>
      <c r="G26" s="3"/>
    </row>
    <row r="27" spans="1:26" ht="18.95" customHeight="1" x14ac:dyDescent="0.15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 t="s">
        <v>5</v>
      </c>
      <c r="L27" s="80"/>
      <c r="M27" s="80"/>
      <c r="N27" s="80"/>
      <c r="O27" s="80" t="s">
        <v>15</v>
      </c>
      <c r="P27" s="80"/>
      <c r="Q27" s="80"/>
      <c r="R27" s="80"/>
      <c r="S27" s="80" t="s">
        <v>365</v>
      </c>
      <c r="T27" s="80"/>
      <c r="U27" s="80"/>
      <c r="V27" s="80"/>
      <c r="W27" s="80" t="s">
        <v>500</v>
      </c>
      <c r="X27" s="80"/>
      <c r="Y27" s="80"/>
      <c r="Z27" s="80"/>
    </row>
    <row r="28" spans="1:26" ht="18.95" customHeight="1" x14ac:dyDescent="0.15">
      <c r="A28" s="77" t="s">
        <v>331</v>
      </c>
      <c r="B28" s="77"/>
      <c r="C28" s="77"/>
      <c r="D28" s="77"/>
      <c r="E28" s="77"/>
      <c r="F28" s="77"/>
      <c r="G28" s="77"/>
      <c r="H28" s="77"/>
      <c r="I28" s="77"/>
      <c r="J28" s="77"/>
      <c r="K28" s="78">
        <v>19</v>
      </c>
      <c r="L28" s="78"/>
      <c r="M28" s="78"/>
      <c r="N28" s="78"/>
      <c r="O28" s="78">
        <v>17</v>
      </c>
      <c r="P28" s="78"/>
      <c r="Q28" s="78"/>
      <c r="R28" s="78"/>
      <c r="S28" s="78">
        <v>17</v>
      </c>
      <c r="T28" s="78"/>
      <c r="U28" s="78"/>
      <c r="V28" s="78"/>
      <c r="W28" s="78">
        <f>(K28+O28+S28)/3</f>
        <v>17.666666666666668</v>
      </c>
      <c r="X28" s="78"/>
      <c r="Y28" s="78"/>
      <c r="Z28" s="78"/>
    </row>
    <row r="29" spans="1:26" ht="18.95" customHeight="1" x14ac:dyDescent="0.15">
      <c r="A29" s="77" t="s">
        <v>435</v>
      </c>
      <c r="B29" s="77"/>
      <c r="C29" s="77"/>
      <c r="D29" s="77"/>
      <c r="E29" s="77"/>
      <c r="F29" s="77"/>
      <c r="G29" s="77"/>
      <c r="H29" s="77"/>
      <c r="I29" s="77"/>
      <c r="J29" s="77"/>
      <c r="K29" s="78">
        <v>16</v>
      </c>
      <c r="L29" s="78"/>
      <c r="M29" s="78"/>
      <c r="N29" s="78"/>
      <c r="O29" s="78">
        <v>16</v>
      </c>
      <c r="P29" s="78"/>
      <c r="Q29" s="78"/>
      <c r="R29" s="78"/>
      <c r="S29" s="78">
        <v>16</v>
      </c>
      <c r="T29" s="78"/>
      <c r="U29" s="78"/>
      <c r="V29" s="78"/>
      <c r="W29" s="78">
        <f>(K29+O29+S29)/3</f>
        <v>16</v>
      </c>
      <c r="X29" s="78"/>
      <c r="Y29" s="78"/>
      <c r="Z29" s="78"/>
    </row>
    <row r="30" spans="1:26" ht="18.95" customHeight="1" x14ac:dyDescent="0.15"/>
    <row r="31" spans="1:26" ht="18.95" customHeight="1" x14ac:dyDescent="0.15">
      <c r="A31" s="2" t="s">
        <v>216</v>
      </c>
    </row>
    <row r="32" spans="1:26" ht="18.95" customHeight="1" x14ac:dyDescent="0.15">
      <c r="A32" s="64" t="s">
        <v>80</v>
      </c>
      <c r="B32" s="65"/>
      <c r="C32" s="65"/>
      <c r="D32" s="66"/>
      <c r="E32" s="64" t="s">
        <v>78</v>
      </c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6"/>
      <c r="W32" s="64" t="s">
        <v>84</v>
      </c>
      <c r="X32" s="65"/>
      <c r="Y32" s="65"/>
      <c r="Z32" s="66"/>
    </row>
    <row r="33" spans="1:26" ht="18.95" customHeight="1" x14ac:dyDescent="0.15">
      <c r="A33" s="60"/>
      <c r="B33" s="60"/>
      <c r="C33" s="60"/>
      <c r="D33" s="60"/>
      <c r="E33" s="67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9"/>
      <c r="W33" s="70"/>
      <c r="X33" s="70"/>
      <c r="Y33" s="70"/>
      <c r="Z33" s="70"/>
    </row>
    <row r="34" spans="1:26" ht="18.95" customHeight="1" x14ac:dyDescent="0.15">
      <c r="A34" s="71"/>
      <c r="B34" s="72"/>
      <c r="C34" s="72"/>
      <c r="D34" s="73"/>
      <c r="E34" s="67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9"/>
      <c r="W34" s="74"/>
      <c r="X34" s="75"/>
      <c r="Y34" s="75"/>
      <c r="Z34" s="76"/>
    </row>
    <row r="35" spans="1:26" ht="18.95" customHeight="1" x14ac:dyDescent="0.15">
      <c r="A35" s="71"/>
      <c r="B35" s="72"/>
      <c r="C35" s="72"/>
      <c r="D35" s="73"/>
      <c r="E35" s="67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9"/>
      <c r="W35" s="74"/>
      <c r="X35" s="75"/>
      <c r="Y35" s="75"/>
      <c r="Z35" s="76"/>
    </row>
    <row r="36" spans="1:26" ht="18.95" customHeight="1" x14ac:dyDescent="0.15"/>
    <row r="37" spans="1:26" ht="18.95" customHeight="1" x14ac:dyDescent="0.15">
      <c r="A37" s="2" t="s">
        <v>242</v>
      </c>
    </row>
    <row r="38" spans="1:26" ht="18.95" customHeight="1" x14ac:dyDescent="0.15">
      <c r="A38" s="64" t="s">
        <v>80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6"/>
    </row>
    <row r="39" spans="1:26" ht="18.95" customHeight="1" x14ac:dyDescent="0.15">
      <c r="A39" s="60" t="s">
        <v>290</v>
      </c>
      <c r="B39" s="60"/>
      <c r="C39" s="60"/>
      <c r="D39" s="60"/>
      <c r="E39" s="67" t="s">
        <v>454</v>
      </c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9"/>
    </row>
    <row r="40" spans="1:26" ht="18.95" customHeight="1" x14ac:dyDescent="0.15">
      <c r="A40" s="71"/>
      <c r="B40" s="72"/>
      <c r="C40" s="72"/>
      <c r="D40" s="73"/>
      <c r="E40" s="71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3"/>
    </row>
    <row r="41" spans="1:26" ht="18.95" customHeight="1" x14ac:dyDescent="0.15">
      <c r="A41" s="71"/>
      <c r="B41" s="72"/>
      <c r="C41" s="72"/>
      <c r="D41" s="73"/>
      <c r="E41" s="71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3"/>
    </row>
    <row r="42" spans="1:26" ht="18.95" customHeight="1" x14ac:dyDescent="0.15"/>
    <row r="43" spans="1:26" ht="18.95" customHeight="1" x14ac:dyDescent="0.15">
      <c r="A43" s="2" t="s">
        <v>466</v>
      </c>
    </row>
    <row r="44" spans="1:26" ht="18.95" customHeight="1" x14ac:dyDescent="0.15">
      <c r="A44" s="64" t="s">
        <v>293</v>
      </c>
      <c r="B44" s="65"/>
      <c r="C44" s="65"/>
      <c r="D44" s="66"/>
      <c r="E44" s="65" t="s">
        <v>282</v>
      </c>
      <c r="F44" s="65"/>
      <c r="G44" s="65"/>
      <c r="H44" s="65"/>
      <c r="I44" s="65"/>
      <c r="J44" s="66"/>
      <c r="K44" s="64" t="s">
        <v>129</v>
      </c>
      <c r="L44" s="65"/>
      <c r="M44" s="65"/>
      <c r="N44" s="65"/>
      <c r="O44" s="65"/>
      <c r="P44" s="66"/>
      <c r="Q44" s="64" t="s">
        <v>130</v>
      </c>
      <c r="R44" s="65"/>
      <c r="S44" s="65"/>
      <c r="T44" s="66"/>
      <c r="U44" s="64" t="s">
        <v>291</v>
      </c>
      <c r="V44" s="65"/>
      <c r="W44" s="65"/>
      <c r="X44" s="65"/>
      <c r="Y44" s="65"/>
      <c r="Z44" s="66"/>
    </row>
    <row r="45" spans="1:26" ht="18.95" customHeight="1" x14ac:dyDescent="0.15">
      <c r="A45" s="125" t="s">
        <v>310</v>
      </c>
      <c r="B45" s="125"/>
      <c r="C45" s="125"/>
      <c r="D45" s="125"/>
      <c r="E45" s="125" t="s">
        <v>171</v>
      </c>
      <c r="F45" s="125"/>
      <c r="G45" s="125"/>
      <c r="H45" s="125"/>
      <c r="I45" s="125"/>
      <c r="J45" s="125"/>
      <c r="K45" s="125" t="s">
        <v>212</v>
      </c>
      <c r="L45" s="125"/>
      <c r="M45" s="125"/>
      <c r="N45" s="125"/>
      <c r="O45" s="125"/>
      <c r="P45" s="125"/>
      <c r="Q45" s="126">
        <v>721.98</v>
      </c>
      <c r="R45" s="126"/>
      <c r="S45" s="126"/>
      <c r="T45" s="126"/>
      <c r="U45" s="127">
        <v>35040</v>
      </c>
      <c r="V45" s="127"/>
      <c r="W45" s="127"/>
      <c r="X45" s="127"/>
      <c r="Y45" s="127"/>
      <c r="Z45" s="127"/>
    </row>
    <row r="46" spans="1:26" ht="18.95" customHeight="1" x14ac:dyDescent="0.15">
      <c r="A46" s="125" t="s">
        <v>227</v>
      </c>
      <c r="B46" s="125"/>
      <c r="C46" s="125"/>
      <c r="D46" s="125"/>
      <c r="E46" s="125" t="s">
        <v>171</v>
      </c>
      <c r="F46" s="125"/>
      <c r="G46" s="125"/>
      <c r="H46" s="125"/>
      <c r="I46" s="125"/>
      <c r="J46" s="125"/>
      <c r="K46" s="125" t="s">
        <v>212</v>
      </c>
      <c r="L46" s="125"/>
      <c r="M46" s="125"/>
      <c r="N46" s="125"/>
      <c r="O46" s="125"/>
      <c r="P46" s="125"/>
      <c r="Q46" s="126">
        <v>700.28</v>
      </c>
      <c r="R46" s="126"/>
      <c r="S46" s="126"/>
      <c r="T46" s="126"/>
      <c r="U46" s="127">
        <v>36431</v>
      </c>
      <c r="V46" s="127"/>
      <c r="W46" s="127"/>
      <c r="X46" s="127"/>
      <c r="Y46" s="127"/>
      <c r="Z46" s="127"/>
    </row>
  </sheetData>
  <mergeCells count="138">
    <mergeCell ref="A46:D46"/>
    <mergeCell ref="E46:J46"/>
    <mergeCell ref="K46:P46"/>
    <mergeCell ref="Q46:T46"/>
    <mergeCell ref="U46:Z46"/>
    <mergeCell ref="A12:B15"/>
    <mergeCell ref="C16:F19"/>
    <mergeCell ref="P2:Z8"/>
    <mergeCell ref="A16:B24"/>
    <mergeCell ref="A41:D41"/>
    <mergeCell ref="E41:Z41"/>
    <mergeCell ref="A44:D44"/>
    <mergeCell ref="E44:J44"/>
    <mergeCell ref="K44:P44"/>
    <mergeCell ref="Q44:T44"/>
    <mergeCell ref="U44:Z44"/>
    <mergeCell ref="A45:D45"/>
    <mergeCell ref="E45:J45"/>
    <mergeCell ref="K45:P45"/>
    <mergeCell ref="Q45:T45"/>
    <mergeCell ref="U45:Z45"/>
    <mergeCell ref="A35:D35"/>
    <mergeCell ref="E35:V35"/>
    <mergeCell ref="W35:Z35"/>
    <mergeCell ref="A38:D38"/>
    <mergeCell ref="E38:Z38"/>
    <mergeCell ref="A39:D39"/>
    <mergeCell ref="E39:Z39"/>
    <mergeCell ref="A40:D40"/>
    <mergeCell ref="E40:Z40"/>
    <mergeCell ref="A32:D32"/>
    <mergeCell ref="E32:V32"/>
    <mergeCell ref="W32:Z32"/>
    <mergeCell ref="A33:D33"/>
    <mergeCell ref="E33:V33"/>
    <mergeCell ref="W33:Z33"/>
    <mergeCell ref="A34:D34"/>
    <mergeCell ref="E34:V34"/>
    <mergeCell ref="W34:Z34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G18:J18"/>
    <mergeCell ref="K18:N18"/>
    <mergeCell ref="O18:R18"/>
    <mergeCell ref="S18:V18"/>
    <mergeCell ref="W18:Z18"/>
    <mergeCell ref="G19:J19"/>
    <mergeCell ref="K19:N19"/>
    <mergeCell ref="O19:R19"/>
    <mergeCell ref="S19:V19"/>
    <mergeCell ref="W19:Z19"/>
    <mergeCell ref="G16:J16"/>
    <mergeCell ref="K16:N16"/>
    <mergeCell ref="O16:R16"/>
    <mergeCell ref="S16:V16"/>
    <mergeCell ref="W16:Z16"/>
    <mergeCell ref="G17:J17"/>
    <mergeCell ref="K17:N17"/>
    <mergeCell ref="O17:R17"/>
    <mergeCell ref="S17:V17"/>
    <mergeCell ref="W17:Z17"/>
    <mergeCell ref="C14:J14"/>
    <mergeCell ref="K14:N14"/>
    <mergeCell ref="O14:R14"/>
    <mergeCell ref="S14:V14"/>
    <mergeCell ref="W14:Z14"/>
    <mergeCell ref="C15:J15"/>
    <mergeCell ref="K15:N15"/>
    <mergeCell ref="O15:R15"/>
    <mergeCell ref="S15:V15"/>
    <mergeCell ref="W15:Z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A7:D7"/>
    <mergeCell ref="E7:N7"/>
    <mergeCell ref="A8:D8"/>
    <mergeCell ref="E8:N8"/>
    <mergeCell ref="A11:J11"/>
    <mergeCell ref="K11:N11"/>
    <mergeCell ref="O11:R11"/>
    <mergeCell ref="S11:V11"/>
    <mergeCell ref="W11:Z11"/>
    <mergeCell ref="A2:D2"/>
    <mergeCell ref="F2:N2"/>
    <mergeCell ref="A3:D3"/>
    <mergeCell ref="E3:N3"/>
    <mergeCell ref="A4:D4"/>
    <mergeCell ref="E4:N4"/>
    <mergeCell ref="A5:D5"/>
    <mergeCell ref="E5:N5"/>
    <mergeCell ref="A6:D6"/>
    <mergeCell ref="E6:N6"/>
  </mergeCells>
  <phoneticPr fontId="6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rowBreaks count="1" manualBreakCount="1">
    <brk id="42" max="16383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61"/>
  <sheetViews>
    <sheetView workbookViewId="0">
      <selection activeCell="AC17" sqref="AC17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67</v>
      </c>
      <c r="B1" s="3"/>
      <c r="C1" s="3"/>
      <c r="O1" s="7"/>
    </row>
    <row r="2" spans="1:26" ht="18.95" customHeight="1" x14ac:dyDescent="0.15">
      <c r="A2" s="64" t="s">
        <v>0</v>
      </c>
      <c r="B2" s="65"/>
      <c r="C2" s="65"/>
      <c r="D2" s="66"/>
      <c r="E2" s="4" t="s">
        <v>539</v>
      </c>
      <c r="F2" s="91" t="str">
        <f>別紙!B48</f>
        <v>ひので団地</v>
      </c>
      <c r="G2" s="92"/>
      <c r="H2" s="92"/>
      <c r="I2" s="92"/>
      <c r="J2" s="92"/>
      <c r="K2" s="92"/>
      <c r="L2" s="92"/>
      <c r="M2" s="92"/>
      <c r="N2" s="93"/>
      <c r="O2" s="7"/>
      <c r="P2" s="95" t="s">
        <v>16</v>
      </c>
      <c r="Q2" s="95"/>
      <c r="R2" s="95"/>
      <c r="S2" s="95"/>
      <c r="T2" s="95"/>
      <c r="U2" s="95"/>
      <c r="V2" s="95"/>
      <c r="W2" s="95"/>
      <c r="X2" s="95"/>
      <c r="Y2" s="95"/>
      <c r="Z2" s="95"/>
    </row>
    <row r="3" spans="1:26" ht="18.95" customHeight="1" x14ac:dyDescent="0.15">
      <c r="A3" s="64" t="s">
        <v>65</v>
      </c>
      <c r="B3" s="65"/>
      <c r="C3" s="65"/>
      <c r="D3" s="66"/>
      <c r="E3" s="96" t="str">
        <f>別紙!C48</f>
        <v>「6．棟ごとの基本情報」を参照</v>
      </c>
      <c r="F3" s="92"/>
      <c r="G3" s="92"/>
      <c r="H3" s="92"/>
      <c r="I3" s="92"/>
      <c r="J3" s="92"/>
      <c r="K3" s="92"/>
      <c r="L3" s="92"/>
      <c r="M3" s="92"/>
      <c r="N3" s="93"/>
      <c r="O3" s="7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</row>
    <row r="4" spans="1:26" ht="18.95" customHeight="1" x14ac:dyDescent="0.15">
      <c r="A4" s="80" t="s">
        <v>129</v>
      </c>
      <c r="B4" s="80"/>
      <c r="C4" s="80"/>
      <c r="D4" s="80"/>
      <c r="E4" s="96" t="str">
        <f>別紙!D48</f>
        <v>「6．棟ごとの基本情報」を参照</v>
      </c>
      <c r="F4" s="92"/>
      <c r="G4" s="92"/>
      <c r="H4" s="92"/>
      <c r="I4" s="92"/>
      <c r="J4" s="92"/>
      <c r="K4" s="92"/>
      <c r="L4" s="92"/>
      <c r="M4" s="92"/>
      <c r="N4" s="93"/>
      <c r="O4" s="7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</row>
    <row r="5" spans="1:26" ht="18.95" customHeight="1" x14ac:dyDescent="0.15">
      <c r="A5" s="80" t="s">
        <v>43</v>
      </c>
      <c r="B5" s="80"/>
      <c r="C5" s="80"/>
      <c r="D5" s="80"/>
      <c r="E5" s="97" t="str">
        <f>別紙!E48</f>
        <v>「6．棟ごとの基本情報」を参照</v>
      </c>
      <c r="F5" s="98"/>
      <c r="G5" s="98"/>
      <c r="H5" s="98"/>
      <c r="I5" s="98"/>
      <c r="J5" s="98"/>
      <c r="K5" s="98"/>
      <c r="L5" s="98"/>
      <c r="M5" s="98"/>
      <c r="N5" s="99"/>
      <c r="O5" s="7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</row>
    <row r="6" spans="1:26" ht="18.95" customHeight="1" x14ac:dyDescent="0.15">
      <c r="A6" s="80" t="s">
        <v>13</v>
      </c>
      <c r="B6" s="80"/>
      <c r="C6" s="80"/>
      <c r="D6" s="80"/>
      <c r="E6" s="100" t="str">
        <f>別紙!F48</f>
        <v>「6．棟ごとの基本情報」を参照</v>
      </c>
      <c r="F6" s="101"/>
      <c r="G6" s="101"/>
      <c r="H6" s="101"/>
      <c r="I6" s="101"/>
      <c r="J6" s="101"/>
      <c r="K6" s="101"/>
      <c r="L6" s="101"/>
      <c r="M6" s="101"/>
      <c r="N6" s="102"/>
      <c r="O6" s="7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</row>
    <row r="7" spans="1:26" ht="18.95" customHeight="1" x14ac:dyDescent="0.15">
      <c r="A7" s="80" t="s">
        <v>4</v>
      </c>
      <c r="B7" s="80"/>
      <c r="C7" s="80"/>
      <c r="D7" s="80"/>
      <c r="E7" s="96" t="str">
        <f>別紙!G48</f>
        <v>建設水道課</v>
      </c>
      <c r="F7" s="92"/>
      <c r="G7" s="92"/>
      <c r="H7" s="92"/>
      <c r="I7" s="92"/>
      <c r="J7" s="92"/>
      <c r="K7" s="92"/>
      <c r="L7" s="92"/>
      <c r="M7" s="92"/>
      <c r="N7" s="93"/>
      <c r="O7" s="7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</row>
    <row r="8" spans="1:26" ht="18.95" customHeight="1" x14ac:dyDescent="0.15">
      <c r="A8" s="64" t="s">
        <v>8</v>
      </c>
      <c r="B8" s="65"/>
      <c r="C8" s="65"/>
      <c r="D8" s="66"/>
      <c r="E8" s="96" t="str">
        <f>別紙!H48</f>
        <v>直営</v>
      </c>
      <c r="F8" s="92"/>
      <c r="G8" s="92"/>
      <c r="H8" s="92"/>
      <c r="I8" s="92"/>
      <c r="J8" s="92"/>
      <c r="K8" s="92"/>
      <c r="L8" s="92"/>
      <c r="M8" s="92"/>
      <c r="N8" s="93"/>
      <c r="O8" s="7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</row>
    <row r="9" spans="1:26" ht="18.95" customHeight="1" x14ac:dyDescent="0.15"/>
    <row r="10" spans="1:26" ht="18.95" customHeight="1" x14ac:dyDescent="0.15">
      <c r="A10" s="2" t="s">
        <v>70</v>
      </c>
      <c r="D10" s="3"/>
      <c r="E10" s="3"/>
      <c r="F10" s="3"/>
      <c r="G10" s="3"/>
      <c r="K10" s="3"/>
      <c r="O10" s="3"/>
      <c r="S10" s="3"/>
      <c r="W10" s="3"/>
      <c r="Z10" s="8" t="s">
        <v>57</v>
      </c>
    </row>
    <row r="11" spans="1:26" ht="18.95" customHeight="1" x14ac:dyDescent="0.15">
      <c r="A11" s="80"/>
      <c r="B11" s="80"/>
      <c r="C11" s="80"/>
      <c r="D11" s="80"/>
      <c r="E11" s="80"/>
      <c r="F11" s="80"/>
      <c r="G11" s="80"/>
      <c r="H11" s="80"/>
      <c r="I11" s="80"/>
      <c r="J11" s="80"/>
      <c r="K11" s="80" t="s">
        <v>5</v>
      </c>
      <c r="L11" s="80"/>
      <c r="M11" s="80"/>
      <c r="N11" s="80"/>
      <c r="O11" s="80" t="s">
        <v>15</v>
      </c>
      <c r="P11" s="80"/>
      <c r="Q11" s="80"/>
      <c r="R11" s="80"/>
      <c r="S11" s="80" t="s">
        <v>365</v>
      </c>
      <c r="T11" s="80"/>
      <c r="U11" s="80"/>
      <c r="V11" s="80"/>
      <c r="W11" s="80" t="s">
        <v>500</v>
      </c>
      <c r="X11" s="80"/>
      <c r="Y11" s="80"/>
      <c r="Z11" s="80"/>
    </row>
    <row r="12" spans="1:26" ht="18.95" customHeight="1" x14ac:dyDescent="0.15">
      <c r="A12" s="94" t="s">
        <v>10</v>
      </c>
      <c r="B12" s="94"/>
      <c r="C12" s="94" t="s">
        <v>18</v>
      </c>
      <c r="D12" s="94"/>
      <c r="E12" s="94"/>
      <c r="F12" s="94"/>
      <c r="G12" s="94"/>
      <c r="H12" s="94"/>
      <c r="I12" s="94"/>
      <c r="J12" s="94"/>
      <c r="K12" s="70">
        <v>2975</v>
      </c>
      <c r="L12" s="70"/>
      <c r="M12" s="70"/>
      <c r="N12" s="70"/>
      <c r="O12" s="70">
        <v>2703</v>
      </c>
      <c r="P12" s="70"/>
      <c r="Q12" s="70"/>
      <c r="R12" s="70"/>
      <c r="S12" s="78">
        <v>2276</v>
      </c>
      <c r="T12" s="78"/>
      <c r="U12" s="78"/>
      <c r="V12" s="78"/>
      <c r="W12" s="70">
        <f t="shared" ref="W12:W24" si="0">(K12+O12+S12)/3</f>
        <v>2651.3333333333335</v>
      </c>
      <c r="X12" s="70"/>
      <c r="Y12" s="70"/>
      <c r="Z12" s="70"/>
    </row>
    <row r="13" spans="1:26" ht="18.95" customHeight="1" x14ac:dyDescent="0.15">
      <c r="A13" s="79"/>
      <c r="B13" s="79"/>
      <c r="C13" s="79" t="s">
        <v>20</v>
      </c>
      <c r="D13" s="79"/>
      <c r="E13" s="79"/>
      <c r="F13" s="79"/>
      <c r="G13" s="79"/>
      <c r="H13" s="79"/>
      <c r="I13" s="79"/>
      <c r="J13" s="79"/>
      <c r="K13" s="70">
        <v>0</v>
      </c>
      <c r="L13" s="70"/>
      <c r="M13" s="70"/>
      <c r="N13" s="70"/>
      <c r="O13" s="70">
        <v>0</v>
      </c>
      <c r="P13" s="70"/>
      <c r="Q13" s="70"/>
      <c r="R13" s="70"/>
      <c r="S13" s="78">
        <v>0</v>
      </c>
      <c r="T13" s="78"/>
      <c r="U13" s="78"/>
      <c r="V13" s="78"/>
      <c r="W13" s="70">
        <f t="shared" si="0"/>
        <v>0</v>
      </c>
      <c r="X13" s="70"/>
      <c r="Y13" s="70"/>
      <c r="Z13" s="70"/>
    </row>
    <row r="14" spans="1:26" ht="18.95" customHeight="1" x14ac:dyDescent="0.15">
      <c r="A14" s="79"/>
      <c r="B14" s="79"/>
      <c r="C14" s="79" t="s">
        <v>6</v>
      </c>
      <c r="D14" s="79"/>
      <c r="E14" s="79"/>
      <c r="F14" s="79"/>
      <c r="G14" s="79"/>
      <c r="H14" s="79"/>
      <c r="I14" s="79"/>
      <c r="J14" s="79"/>
      <c r="K14" s="70">
        <v>0</v>
      </c>
      <c r="L14" s="70"/>
      <c r="M14" s="70"/>
      <c r="N14" s="70"/>
      <c r="O14" s="70">
        <v>0</v>
      </c>
      <c r="P14" s="70"/>
      <c r="Q14" s="70"/>
      <c r="R14" s="70"/>
      <c r="S14" s="78">
        <v>0</v>
      </c>
      <c r="T14" s="78"/>
      <c r="U14" s="78"/>
      <c r="V14" s="78"/>
      <c r="W14" s="70">
        <f t="shared" si="0"/>
        <v>0</v>
      </c>
      <c r="X14" s="70"/>
      <c r="Y14" s="70"/>
      <c r="Z14" s="70"/>
    </row>
    <row r="15" spans="1:26" ht="18.95" customHeight="1" x14ac:dyDescent="0.15">
      <c r="A15" s="79"/>
      <c r="B15" s="79"/>
      <c r="C15" s="79" t="s">
        <v>25</v>
      </c>
      <c r="D15" s="79"/>
      <c r="E15" s="79"/>
      <c r="F15" s="79"/>
      <c r="G15" s="79"/>
      <c r="H15" s="79"/>
      <c r="I15" s="79"/>
      <c r="J15" s="79"/>
      <c r="K15" s="70">
        <f>SUM(K12:N14)</f>
        <v>2975</v>
      </c>
      <c r="L15" s="70"/>
      <c r="M15" s="70"/>
      <c r="N15" s="70"/>
      <c r="O15" s="70">
        <f>SUM(O12:R14)</f>
        <v>2703</v>
      </c>
      <c r="P15" s="70"/>
      <c r="Q15" s="70"/>
      <c r="R15" s="70"/>
      <c r="S15" s="78">
        <f>SUM(S12:V14)</f>
        <v>2276</v>
      </c>
      <c r="T15" s="78"/>
      <c r="U15" s="78"/>
      <c r="V15" s="78"/>
      <c r="W15" s="70">
        <f t="shared" si="0"/>
        <v>2651.3333333333335</v>
      </c>
      <c r="X15" s="70"/>
      <c r="Y15" s="70"/>
      <c r="Z15" s="70"/>
    </row>
    <row r="16" spans="1:26" ht="18.95" customHeight="1" x14ac:dyDescent="0.15">
      <c r="A16" s="79" t="s">
        <v>1</v>
      </c>
      <c r="B16" s="79"/>
      <c r="C16" s="85" t="s">
        <v>29</v>
      </c>
      <c r="D16" s="86"/>
      <c r="E16" s="86"/>
      <c r="F16" s="87"/>
      <c r="G16" s="82" t="s">
        <v>30</v>
      </c>
      <c r="H16" s="83"/>
      <c r="I16" s="83"/>
      <c r="J16" s="84"/>
      <c r="K16" s="70">
        <v>0</v>
      </c>
      <c r="L16" s="70"/>
      <c r="M16" s="70"/>
      <c r="N16" s="70"/>
      <c r="O16" s="70">
        <v>0</v>
      </c>
      <c r="P16" s="70"/>
      <c r="Q16" s="70"/>
      <c r="R16" s="70"/>
      <c r="S16" s="78">
        <v>0</v>
      </c>
      <c r="T16" s="78"/>
      <c r="U16" s="78"/>
      <c r="V16" s="78"/>
      <c r="W16" s="70">
        <f t="shared" si="0"/>
        <v>0</v>
      </c>
      <c r="X16" s="70"/>
      <c r="Y16" s="70"/>
      <c r="Z16" s="70"/>
    </row>
    <row r="17" spans="1:26" ht="18.95" customHeight="1" x14ac:dyDescent="0.15">
      <c r="A17" s="79"/>
      <c r="B17" s="79"/>
      <c r="C17" s="88"/>
      <c r="D17" s="89"/>
      <c r="E17" s="89"/>
      <c r="F17" s="90"/>
      <c r="G17" s="82" t="s">
        <v>34</v>
      </c>
      <c r="H17" s="83"/>
      <c r="I17" s="83"/>
      <c r="J17" s="84"/>
      <c r="K17" s="70">
        <v>0</v>
      </c>
      <c r="L17" s="70"/>
      <c r="M17" s="70"/>
      <c r="N17" s="70"/>
      <c r="O17" s="70">
        <v>0</v>
      </c>
      <c r="P17" s="70"/>
      <c r="Q17" s="70"/>
      <c r="R17" s="70"/>
      <c r="S17" s="78">
        <v>0</v>
      </c>
      <c r="T17" s="78"/>
      <c r="U17" s="78"/>
      <c r="V17" s="78"/>
      <c r="W17" s="70">
        <f t="shared" si="0"/>
        <v>0</v>
      </c>
      <c r="X17" s="70"/>
      <c r="Y17" s="70"/>
      <c r="Z17" s="70"/>
    </row>
    <row r="18" spans="1:26" ht="18.95" customHeight="1" x14ac:dyDescent="0.15">
      <c r="A18" s="79"/>
      <c r="B18" s="79"/>
      <c r="C18" s="88"/>
      <c r="D18" s="89"/>
      <c r="E18" s="89"/>
      <c r="F18" s="90"/>
      <c r="G18" s="82" t="s">
        <v>39</v>
      </c>
      <c r="H18" s="83"/>
      <c r="I18" s="83"/>
      <c r="J18" s="84"/>
      <c r="K18" s="70">
        <v>0</v>
      </c>
      <c r="L18" s="70"/>
      <c r="M18" s="70"/>
      <c r="N18" s="70"/>
      <c r="O18" s="70">
        <v>0</v>
      </c>
      <c r="P18" s="70"/>
      <c r="Q18" s="70"/>
      <c r="R18" s="70"/>
      <c r="S18" s="78">
        <v>0</v>
      </c>
      <c r="T18" s="78"/>
      <c r="U18" s="78"/>
      <c r="V18" s="78"/>
      <c r="W18" s="70">
        <f t="shared" si="0"/>
        <v>0</v>
      </c>
      <c r="X18" s="70"/>
      <c r="Y18" s="70"/>
      <c r="Z18" s="70"/>
    </row>
    <row r="19" spans="1:26" ht="18.95" customHeight="1" x14ac:dyDescent="0.15">
      <c r="A19" s="79"/>
      <c r="B19" s="79"/>
      <c r="C19" s="88"/>
      <c r="D19" s="89"/>
      <c r="E19" s="89"/>
      <c r="F19" s="90"/>
      <c r="G19" s="82" t="s">
        <v>45</v>
      </c>
      <c r="H19" s="83"/>
      <c r="I19" s="83"/>
      <c r="J19" s="84"/>
      <c r="K19" s="70">
        <v>0</v>
      </c>
      <c r="L19" s="70"/>
      <c r="M19" s="70"/>
      <c r="N19" s="70"/>
      <c r="O19" s="70">
        <v>0</v>
      </c>
      <c r="P19" s="70"/>
      <c r="Q19" s="70"/>
      <c r="R19" s="70"/>
      <c r="S19" s="78">
        <v>0</v>
      </c>
      <c r="T19" s="78"/>
      <c r="U19" s="78"/>
      <c r="V19" s="78"/>
      <c r="W19" s="70">
        <f t="shared" si="0"/>
        <v>0</v>
      </c>
      <c r="X19" s="70"/>
      <c r="Y19" s="70"/>
      <c r="Z19" s="70"/>
    </row>
    <row r="20" spans="1:26" ht="18.95" customHeight="1" x14ac:dyDescent="0.15">
      <c r="A20" s="79"/>
      <c r="B20" s="79"/>
      <c r="C20" s="79" t="s">
        <v>47</v>
      </c>
      <c r="D20" s="79"/>
      <c r="E20" s="79"/>
      <c r="F20" s="79"/>
      <c r="G20" s="79"/>
      <c r="H20" s="79"/>
      <c r="I20" s="79"/>
      <c r="J20" s="79"/>
      <c r="K20" s="70">
        <v>0</v>
      </c>
      <c r="L20" s="70"/>
      <c r="M20" s="70"/>
      <c r="N20" s="70"/>
      <c r="O20" s="70">
        <v>0</v>
      </c>
      <c r="P20" s="70"/>
      <c r="Q20" s="70"/>
      <c r="R20" s="70"/>
      <c r="S20" s="78">
        <v>43</v>
      </c>
      <c r="T20" s="78"/>
      <c r="U20" s="78"/>
      <c r="V20" s="78"/>
      <c r="W20" s="70">
        <f t="shared" si="0"/>
        <v>14.333333333333334</v>
      </c>
      <c r="X20" s="70"/>
      <c r="Y20" s="70"/>
      <c r="Z20" s="70"/>
    </row>
    <row r="21" spans="1:26" ht="18.95" customHeight="1" x14ac:dyDescent="0.15">
      <c r="A21" s="79"/>
      <c r="B21" s="79"/>
      <c r="C21" s="81" t="s">
        <v>62</v>
      </c>
      <c r="D21" s="81"/>
      <c r="E21" s="81"/>
      <c r="F21" s="81"/>
      <c r="G21" s="81"/>
      <c r="H21" s="81"/>
      <c r="I21" s="81"/>
      <c r="J21" s="81"/>
      <c r="K21" s="70">
        <v>0</v>
      </c>
      <c r="L21" s="70"/>
      <c r="M21" s="70"/>
      <c r="N21" s="70"/>
      <c r="O21" s="70">
        <v>0</v>
      </c>
      <c r="P21" s="70"/>
      <c r="Q21" s="70"/>
      <c r="R21" s="70"/>
      <c r="S21" s="78">
        <v>0</v>
      </c>
      <c r="T21" s="78"/>
      <c r="U21" s="78"/>
      <c r="V21" s="78"/>
      <c r="W21" s="70">
        <f t="shared" si="0"/>
        <v>0</v>
      </c>
      <c r="X21" s="70"/>
      <c r="Y21" s="70"/>
      <c r="Z21" s="70"/>
    </row>
    <row r="22" spans="1:26" ht="18.95" customHeight="1" x14ac:dyDescent="0.15">
      <c r="A22" s="79"/>
      <c r="B22" s="79"/>
      <c r="C22" s="79" t="s">
        <v>50</v>
      </c>
      <c r="D22" s="79"/>
      <c r="E22" s="79"/>
      <c r="F22" s="79"/>
      <c r="G22" s="79"/>
      <c r="H22" s="79"/>
      <c r="I22" s="79"/>
      <c r="J22" s="79"/>
      <c r="K22" s="70">
        <v>217</v>
      </c>
      <c r="L22" s="70"/>
      <c r="M22" s="70"/>
      <c r="N22" s="70"/>
      <c r="O22" s="70">
        <v>70</v>
      </c>
      <c r="P22" s="70"/>
      <c r="Q22" s="70"/>
      <c r="R22" s="70"/>
      <c r="S22" s="78">
        <v>652</v>
      </c>
      <c r="T22" s="78"/>
      <c r="U22" s="78"/>
      <c r="V22" s="78"/>
      <c r="W22" s="70">
        <f t="shared" si="0"/>
        <v>313</v>
      </c>
      <c r="X22" s="70"/>
      <c r="Y22" s="70"/>
      <c r="Z22" s="70"/>
    </row>
    <row r="23" spans="1:26" ht="18.95" customHeight="1" x14ac:dyDescent="0.15">
      <c r="A23" s="79"/>
      <c r="B23" s="79"/>
      <c r="C23" s="79" t="s">
        <v>54</v>
      </c>
      <c r="D23" s="79"/>
      <c r="E23" s="79"/>
      <c r="F23" s="79"/>
      <c r="G23" s="79"/>
      <c r="H23" s="79"/>
      <c r="I23" s="79"/>
      <c r="J23" s="79"/>
      <c r="K23" s="70">
        <v>0</v>
      </c>
      <c r="L23" s="70"/>
      <c r="M23" s="70"/>
      <c r="N23" s="70"/>
      <c r="O23" s="70">
        <v>0</v>
      </c>
      <c r="P23" s="70"/>
      <c r="Q23" s="70"/>
      <c r="R23" s="70"/>
      <c r="S23" s="78">
        <v>239</v>
      </c>
      <c r="T23" s="78"/>
      <c r="U23" s="78"/>
      <c r="V23" s="78"/>
      <c r="W23" s="70">
        <f t="shared" si="0"/>
        <v>79.666666666666671</v>
      </c>
      <c r="X23" s="70"/>
      <c r="Y23" s="70"/>
      <c r="Z23" s="70"/>
    </row>
    <row r="24" spans="1:26" ht="18.95" customHeight="1" x14ac:dyDescent="0.15">
      <c r="A24" s="79"/>
      <c r="B24" s="79"/>
      <c r="C24" s="79" t="s">
        <v>25</v>
      </c>
      <c r="D24" s="79"/>
      <c r="E24" s="79"/>
      <c r="F24" s="79"/>
      <c r="G24" s="79"/>
      <c r="H24" s="79"/>
      <c r="I24" s="79"/>
      <c r="J24" s="79"/>
      <c r="K24" s="70">
        <f>SUM(K16:N23)</f>
        <v>217</v>
      </c>
      <c r="L24" s="70"/>
      <c r="M24" s="70"/>
      <c r="N24" s="70"/>
      <c r="O24" s="70">
        <f>SUM(O16:R23)</f>
        <v>70</v>
      </c>
      <c r="P24" s="70"/>
      <c r="Q24" s="70"/>
      <c r="R24" s="70"/>
      <c r="S24" s="78">
        <f>SUM(S16:V23)</f>
        <v>934</v>
      </c>
      <c r="T24" s="78"/>
      <c r="U24" s="78"/>
      <c r="V24" s="78"/>
      <c r="W24" s="70">
        <f t="shared" si="0"/>
        <v>407</v>
      </c>
      <c r="X24" s="70"/>
      <c r="Y24" s="70"/>
      <c r="Z24" s="70"/>
    </row>
    <row r="25" spans="1:26" ht="18.95" customHeight="1" x14ac:dyDescent="0.15"/>
    <row r="26" spans="1:26" ht="18.95" customHeight="1" x14ac:dyDescent="0.15">
      <c r="A26" s="2" t="s">
        <v>72</v>
      </c>
      <c r="D26" s="3"/>
      <c r="E26" s="3"/>
      <c r="F26" s="3"/>
      <c r="G26" s="3"/>
    </row>
    <row r="27" spans="1:26" ht="18.95" customHeight="1" x14ac:dyDescent="0.15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 t="s">
        <v>5</v>
      </c>
      <c r="L27" s="80"/>
      <c r="M27" s="80"/>
      <c r="N27" s="80"/>
      <c r="O27" s="80" t="s">
        <v>15</v>
      </c>
      <c r="P27" s="80"/>
      <c r="Q27" s="80"/>
      <c r="R27" s="80"/>
      <c r="S27" s="80" t="s">
        <v>365</v>
      </c>
      <c r="T27" s="80"/>
      <c r="U27" s="80"/>
      <c r="V27" s="80"/>
      <c r="W27" s="80" t="s">
        <v>500</v>
      </c>
      <c r="X27" s="80"/>
      <c r="Y27" s="80"/>
      <c r="Z27" s="80"/>
    </row>
    <row r="28" spans="1:26" ht="18.95" customHeight="1" x14ac:dyDescent="0.15">
      <c r="A28" s="77" t="s">
        <v>331</v>
      </c>
      <c r="B28" s="77"/>
      <c r="C28" s="77"/>
      <c r="D28" s="77"/>
      <c r="E28" s="77"/>
      <c r="F28" s="77"/>
      <c r="G28" s="77"/>
      <c r="H28" s="77"/>
      <c r="I28" s="77"/>
      <c r="J28" s="77"/>
      <c r="K28" s="78">
        <v>25</v>
      </c>
      <c r="L28" s="78"/>
      <c r="M28" s="78"/>
      <c r="N28" s="78"/>
      <c r="O28" s="78">
        <v>23</v>
      </c>
      <c r="P28" s="78"/>
      <c r="Q28" s="78"/>
      <c r="R28" s="78"/>
      <c r="S28" s="78">
        <v>22</v>
      </c>
      <c r="T28" s="78"/>
      <c r="U28" s="78"/>
      <c r="V28" s="78"/>
      <c r="W28" s="78">
        <f>(K28+O28+S28)/3</f>
        <v>23.333333333333332</v>
      </c>
      <c r="X28" s="78"/>
      <c r="Y28" s="78"/>
      <c r="Z28" s="78"/>
    </row>
    <row r="29" spans="1:26" ht="18.95" customHeight="1" x14ac:dyDescent="0.15">
      <c r="A29" s="77" t="s">
        <v>435</v>
      </c>
      <c r="B29" s="77"/>
      <c r="C29" s="77"/>
      <c r="D29" s="77"/>
      <c r="E29" s="77"/>
      <c r="F29" s="77"/>
      <c r="G29" s="77"/>
      <c r="H29" s="77"/>
      <c r="I29" s="77"/>
      <c r="J29" s="77"/>
      <c r="K29" s="78">
        <v>25</v>
      </c>
      <c r="L29" s="78"/>
      <c r="M29" s="78"/>
      <c r="N29" s="78"/>
      <c r="O29" s="78">
        <v>22</v>
      </c>
      <c r="P29" s="78"/>
      <c r="Q29" s="78"/>
      <c r="R29" s="78"/>
      <c r="S29" s="78">
        <v>14</v>
      </c>
      <c r="T29" s="78"/>
      <c r="U29" s="78"/>
      <c r="V29" s="78"/>
      <c r="W29" s="78">
        <f>(K29+O29+S29)/3</f>
        <v>20.333333333333332</v>
      </c>
      <c r="X29" s="78"/>
      <c r="Y29" s="78"/>
      <c r="Z29" s="78"/>
    </row>
    <row r="30" spans="1:26" ht="18.95" customHeight="1" x14ac:dyDescent="0.15"/>
    <row r="31" spans="1:26" ht="18.95" customHeight="1" x14ac:dyDescent="0.15">
      <c r="A31" s="2" t="s">
        <v>216</v>
      </c>
    </row>
    <row r="32" spans="1:26" ht="18.95" customHeight="1" x14ac:dyDescent="0.15">
      <c r="A32" s="64" t="s">
        <v>80</v>
      </c>
      <c r="B32" s="65"/>
      <c r="C32" s="65"/>
      <c r="D32" s="66"/>
      <c r="E32" s="64" t="s">
        <v>78</v>
      </c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6"/>
      <c r="W32" s="64" t="s">
        <v>84</v>
      </c>
      <c r="X32" s="65"/>
      <c r="Y32" s="65"/>
      <c r="Z32" s="66"/>
    </row>
    <row r="33" spans="1:26" ht="18.95" customHeight="1" x14ac:dyDescent="0.15">
      <c r="A33" s="60"/>
      <c r="B33" s="60"/>
      <c r="C33" s="60"/>
      <c r="D33" s="60"/>
      <c r="E33" s="67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9"/>
      <c r="W33" s="70"/>
      <c r="X33" s="70"/>
      <c r="Y33" s="70"/>
      <c r="Z33" s="70"/>
    </row>
    <row r="34" spans="1:26" ht="18.95" customHeight="1" x14ac:dyDescent="0.15">
      <c r="A34" s="71"/>
      <c r="B34" s="72"/>
      <c r="C34" s="72"/>
      <c r="D34" s="73"/>
      <c r="E34" s="67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9"/>
      <c r="W34" s="74"/>
      <c r="X34" s="75"/>
      <c r="Y34" s="75"/>
      <c r="Z34" s="76"/>
    </row>
    <row r="35" spans="1:26" ht="18.95" customHeight="1" x14ac:dyDescent="0.15">
      <c r="A35" s="71"/>
      <c r="B35" s="72"/>
      <c r="C35" s="72"/>
      <c r="D35" s="73"/>
      <c r="E35" s="67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9"/>
      <c r="W35" s="74"/>
      <c r="X35" s="75"/>
      <c r="Y35" s="75"/>
      <c r="Z35" s="76"/>
    </row>
    <row r="36" spans="1:26" ht="18.95" customHeight="1" x14ac:dyDescent="0.15"/>
    <row r="37" spans="1:26" ht="18.95" customHeight="1" x14ac:dyDescent="0.15">
      <c r="A37" s="2" t="s">
        <v>242</v>
      </c>
    </row>
    <row r="38" spans="1:26" ht="18.95" customHeight="1" x14ac:dyDescent="0.15">
      <c r="A38" s="64" t="s">
        <v>80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6"/>
    </row>
    <row r="39" spans="1:26" ht="18.95" customHeight="1" x14ac:dyDescent="0.15">
      <c r="A39" s="60" t="s">
        <v>434</v>
      </c>
      <c r="B39" s="60"/>
      <c r="C39" s="60"/>
      <c r="D39" s="60"/>
      <c r="E39" s="67" t="s">
        <v>449</v>
      </c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9"/>
    </row>
    <row r="40" spans="1:26" ht="18.95" customHeight="1" x14ac:dyDescent="0.15">
      <c r="A40" s="60" t="s">
        <v>439</v>
      </c>
      <c r="B40" s="60"/>
      <c r="C40" s="60"/>
      <c r="D40" s="60"/>
      <c r="E40" s="67" t="s">
        <v>451</v>
      </c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9"/>
    </row>
    <row r="41" spans="1:26" ht="18.95" customHeight="1" x14ac:dyDescent="0.15">
      <c r="A41" s="71" t="s">
        <v>443</v>
      </c>
      <c r="B41" s="72"/>
      <c r="C41" s="72"/>
      <c r="D41" s="73"/>
      <c r="E41" s="67" t="s">
        <v>412</v>
      </c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9"/>
    </row>
    <row r="42" spans="1:26" ht="18.95" customHeight="1" x14ac:dyDescent="0.15">
      <c r="A42" s="60" t="s">
        <v>290</v>
      </c>
      <c r="B42" s="60"/>
      <c r="C42" s="60"/>
      <c r="D42" s="60"/>
      <c r="E42" s="67" t="s">
        <v>452</v>
      </c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9"/>
    </row>
    <row r="43" spans="1:26" ht="18.95" customHeight="1" x14ac:dyDescent="0.15">
      <c r="A43" s="71" t="s">
        <v>192</v>
      </c>
      <c r="B43" s="72"/>
      <c r="C43" s="72"/>
      <c r="D43" s="73"/>
      <c r="E43" s="67" t="s">
        <v>453</v>
      </c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9"/>
    </row>
    <row r="44" spans="1:26" ht="18.95" customHeight="1" x14ac:dyDescent="0.15">
      <c r="A44" s="60" t="s">
        <v>445</v>
      </c>
      <c r="B44" s="60"/>
      <c r="C44" s="60"/>
      <c r="D44" s="60"/>
      <c r="E44" s="67" t="s">
        <v>211</v>
      </c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9"/>
    </row>
    <row r="45" spans="1:26" ht="18.95" customHeight="1" x14ac:dyDescent="0.15">
      <c r="A45" s="71" t="s">
        <v>447</v>
      </c>
      <c r="B45" s="72"/>
      <c r="C45" s="72"/>
      <c r="D45" s="73"/>
      <c r="E45" s="67" t="s">
        <v>110</v>
      </c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9"/>
    </row>
    <row r="46" spans="1:26" ht="18.95" customHeight="1" x14ac:dyDescent="0.15"/>
    <row r="47" spans="1:26" ht="18.95" customHeight="1" x14ac:dyDescent="0.15">
      <c r="A47" s="2" t="s">
        <v>466</v>
      </c>
    </row>
    <row r="48" spans="1:26" ht="18.95" customHeight="1" x14ac:dyDescent="0.15">
      <c r="A48" s="64" t="s">
        <v>293</v>
      </c>
      <c r="B48" s="65"/>
      <c r="C48" s="65"/>
      <c r="D48" s="66"/>
      <c r="E48" s="65" t="s">
        <v>282</v>
      </c>
      <c r="F48" s="65"/>
      <c r="G48" s="65"/>
      <c r="H48" s="65"/>
      <c r="I48" s="65"/>
      <c r="J48" s="66"/>
      <c r="K48" s="64" t="s">
        <v>129</v>
      </c>
      <c r="L48" s="65"/>
      <c r="M48" s="65"/>
      <c r="N48" s="65"/>
      <c r="O48" s="65"/>
      <c r="P48" s="66"/>
      <c r="Q48" s="64" t="s">
        <v>130</v>
      </c>
      <c r="R48" s="65"/>
      <c r="S48" s="65"/>
      <c r="T48" s="66"/>
      <c r="U48" s="64" t="s">
        <v>291</v>
      </c>
      <c r="V48" s="65"/>
      <c r="W48" s="65"/>
      <c r="X48" s="65"/>
      <c r="Y48" s="65"/>
      <c r="Z48" s="66"/>
    </row>
    <row r="49" spans="1:26" ht="18.95" customHeight="1" x14ac:dyDescent="0.15">
      <c r="A49" s="125" t="s">
        <v>310</v>
      </c>
      <c r="B49" s="125"/>
      <c r="C49" s="125"/>
      <c r="D49" s="125"/>
      <c r="E49" s="125" t="s">
        <v>315</v>
      </c>
      <c r="F49" s="125"/>
      <c r="G49" s="125"/>
      <c r="H49" s="125"/>
      <c r="I49" s="125"/>
      <c r="J49" s="125"/>
      <c r="K49" s="125" t="s">
        <v>303</v>
      </c>
      <c r="L49" s="125"/>
      <c r="M49" s="125"/>
      <c r="N49" s="125"/>
      <c r="O49" s="125"/>
      <c r="P49" s="125"/>
      <c r="Q49" s="126">
        <v>166.56</v>
      </c>
      <c r="R49" s="126"/>
      <c r="S49" s="126"/>
      <c r="T49" s="126"/>
      <c r="U49" s="127">
        <v>26248</v>
      </c>
      <c r="V49" s="127"/>
      <c r="W49" s="127"/>
      <c r="X49" s="127"/>
      <c r="Y49" s="127"/>
      <c r="Z49" s="127"/>
    </row>
    <row r="50" spans="1:26" ht="18.95" customHeight="1" x14ac:dyDescent="0.15">
      <c r="A50" s="125" t="s">
        <v>227</v>
      </c>
      <c r="B50" s="125"/>
      <c r="C50" s="125"/>
      <c r="D50" s="125"/>
      <c r="E50" s="125" t="s">
        <v>315</v>
      </c>
      <c r="F50" s="125"/>
      <c r="G50" s="125"/>
      <c r="H50" s="125"/>
      <c r="I50" s="125"/>
      <c r="J50" s="125"/>
      <c r="K50" s="125" t="s">
        <v>303</v>
      </c>
      <c r="L50" s="125"/>
      <c r="M50" s="125"/>
      <c r="N50" s="125"/>
      <c r="O50" s="125"/>
      <c r="P50" s="125"/>
      <c r="Q50" s="126">
        <v>166.56</v>
      </c>
      <c r="R50" s="126"/>
      <c r="S50" s="126"/>
      <c r="T50" s="126"/>
      <c r="U50" s="127">
        <v>26248</v>
      </c>
      <c r="V50" s="127"/>
      <c r="W50" s="127"/>
      <c r="X50" s="127"/>
      <c r="Y50" s="127"/>
      <c r="Z50" s="127"/>
    </row>
    <row r="51" spans="1:26" ht="18.95" customHeight="1" x14ac:dyDescent="0.15">
      <c r="A51" s="96" t="s">
        <v>311</v>
      </c>
      <c r="B51" s="92"/>
      <c r="C51" s="92"/>
      <c r="D51" s="93"/>
      <c r="E51" s="125" t="s">
        <v>315</v>
      </c>
      <c r="F51" s="125"/>
      <c r="G51" s="125"/>
      <c r="H51" s="125"/>
      <c r="I51" s="125"/>
      <c r="J51" s="125"/>
      <c r="K51" s="125" t="s">
        <v>303</v>
      </c>
      <c r="L51" s="125"/>
      <c r="M51" s="125"/>
      <c r="N51" s="125"/>
      <c r="O51" s="125"/>
      <c r="P51" s="125"/>
      <c r="Q51" s="126">
        <v>157</v>
      </c>
      <c r="R51" s="126"/>
      <c r="S51" s="126"/>
      <c r="T51" s="126"/>
      <c r="U51" s="127">
        <v>26248</v>
      </c>
      <c r="V51" s="127"/>
      <c r="W51" s="127"/>
      <c r="X51" s="127"/>
      <c r="Y51" s="127"/>
      <c r="Z51" s="127"/>
    </row>
    <row r="52" spans="1:26" ht="18.95" customHeight="1" x14ac:dyDescent="0.15">
      <c r="A52" s="96" t="s">
        <v>270</v>
      </c>
      <c r="B52" s="92"/>
      <c r="C52" s="92"/>
      <c r="D52" s="93"/>
      <c r="E52" s="125" t="s">
        <v>315</v>
      </c>
      <c r="F52" s="125"/>
      <c r="G52" s="125"/>
      <c r="H52" s="125"/>
      <c r="I52" s="125"/>
      <c r="J52" s="125"/>
      <c r="K52" s="125" t="s">
        <v>21</v>
      </c>
      <c r="L52" s="125"/>
      <c r="M52" s="125"/>
      <c r="N52" s="125"/>
      <c r="O52" s="125"/>
      <c r="P52" s="125"/>
      <c r="Q52" s="126">
        <v>178.13</v>
      </c>
      <c r="R52" s="126"/>
      <c r="S52" s="126"/>
      <c r="T52" s="126"/>
      <c r="U52" s="127">
        <v>26983</v>
      </c>
      <c r="V52" s="127"/>
      <c r="W52" s="127"/>
      <c r="X52" s="127"/>
      <c r="Y52" s="127"/>
      <c r="Z52" s="127"/>
    </row>
    <row r="53" spans="1:26" ht="18.95" customHeight="1" x14ac:dyDescent="0.15">
      <c r="A53" s="96" t="s">
        <v>132</v>
      </c>
      <c r="B53" s="92"/>
      <c r="C53" s="92"/>
      <c r="D53" s="93"/>
      <c r="E53" s="125" t="s">
        <v>315</v>
      </c>
      <c r="F53" s="125"/>
      <c r="G53" s="125"/>
      <c r="H53" s="125"/>
      <c r="I53" s="125"/>
      <c r="J53" s="125"/>
      <c r="K53" s="125" t="s">
        <v>21</v>
      </c>
      <c r="L53" s="125"/>
      <c r="M53" s="125"/>
      <c r="N53" s="125"/>
      <c r="O53" s="125"/>
      <c r="P53" s="125"/>
      <c r="Q53" s="126">
        <v>205.2</v>
      </c>
      <c r="R53" s="126"/>
      <c r="S53" s="126"/>
      <c r="T53" s="126"/>
      <c r="U53" s="127">
        <v>27696</v>
      </c>
      <c r="V53" s="127"/>
      <c r="W53" s="127"/>
      <c r="X53" s="127"/>
      <c r="Y53" s="127"/>
      <c r="Z53" s="127"/>
    </row>
    <row r="54" spans="1:26" ht="18.95" customHeight="1" x14ac:dyDescent="0.15">
      <c r="A54" s="125" t="s">
        <v>190</v>
      </c>
      <c r="B54" s="125"/>
      <c r="C54" s="125"/>
      <c r="D54" s="125"/>
      <c r="E54" s="125" t="s">
        <v>315</v>
      </c>
      <c r="F54" s="125"/>
      <c r="G54" s="125"/>
      <c r="H54" s="125"/>
      <c r="I54" s="125"/>
      <c r="J54" s="125"/>
      <c r="K54" s="125" t="s">
        <v>21</v>
      </c>
      <c r="L54" s="125"/>
      <c r="M54" s="125"/>
      <c r="N54" s="125"/>
      <c r="O54" s="125"/>
      <c r="P54" s="125"/>
      <c r="Q54" s="126">
        <v>205.2</v>
      </c>
      <c r="R54" s="126"/>
      <c r="S54" s="126"/>
      <c r="T54" s="126"/>
      <c r="U54" s="127">
        <v>27696</v>
      </c>
      <c r="V54" s="127"/>
      <c r="W54" s="127"/>
      <c r="X54" s="127"/>
      <c r="Y54" s="127"/>
      <c r="Z54" s="127"/>
    </row>
    <row r="55" spans="1:26" ht="18.95" customHeight="1" x14ac:dyDescent="0.15">
      <c r="A55" s="125" t="s">
        <v>261</v>
      </c>
      <c r="B55" s="125"/>
      <c r="C55" s="125"/>
      <c r="D55" s="125"/>
      <c r="E55" s="125" t="s">
        <v>315</v>
      </c>
      <c r="F55" s="125"/>
      <c r="G55" s="125"/>
      <c r="H55" s="125"/>
      <c r="I55" s="125"/>
      <c r="J55" s="125"/>
      <c r="K55" s="125" t="s">
        <v>21</v>
      </c>
      <c r="L55" s="125"/>
      <c r="M55" s="125"/>
      <c r="N55" s="125"/>
      <c r="O55" s="125"/>
      <c r="P55" s="125"/>
      <c r="Q55" s="126">
        <v>218.4</v>
      </c>
      <c r="R55" s="126"/>
      <c r="S55" s="126"/>
      <c r="T55" s="126"/>
      <c r="U55" s="127">
        <v>28061</v>
      </c>
      <c r="V55" s="127"/>
      <c r="W55" s="127"/>
      <c r="X55" s="127"/>
      <c r="Y55" s="127"/>
      <c r="Z55" s="127"/>
    </row>
    <row r="56" spans="1:26" ht="18.95" customHeight="1" x14ac:dyDescent="0.15">
      <c r="A56" s="125" t="s">
        <v>213</v>
      </c>
      <c r="B56" s="125"/>
      <c r="C56" s="125"/>
      <c r="D56" s="125"/>
      <c r="E56" s="125" t="s">
        <v>315</v>
      </c>
      <c r="F56" s="125"/>
      <c r="G56" s="125"/>
      <c r="H56" s="125"/>
      <c r="I56" s="125"/>
      <c r="J56" s="125"/>
      <c r="K56" s="125" t="s">
        <v>21</v>
      </c>
      <c r="L56" s="125"/>
      <c r="M56" s="125"/>
      <c r="N56" s="125"/>
      <c r="O56" s="125"/>
      <c r="P56" s="125"/>
      <c r="Q56" s="126">
        <v>227.05</v>
      </c>
      <c r="R56" s="126"/>
      <c r="S56" s="126"/>
      <c r="T56" s="126"/>
      <c r="U56" s="127">
        <v>28429</v>
      </c>
      <c r="V56" s="127"/>
      <c r="W56" s="127"/>
      <c r="X56" s="127"/>
      <c r="Y56" s="127"/>
      <c r="Z56" s="127"/>
    </row>
    <row r="57" spans="1:26" ht="18.95" customHeight="1" x14ac:dyDescent="0.15">
      <c r="A57" s="125" t="s">
        <v>298</v>
      </c>
      <c r="B57" s="125"/>
      <c r="C57" s="125"/>
      <c r="D57" s="125"/>
      <c r="E57" s="125" t="s">
        <v>315</v>
      </c>
      <c r="F57" s="125"/>
      <c r="G57" s="125"/>
      <c r="H57" s="125"/>
      <c r="I57" s="125"/>
      <c r="J57" s="125"/>
      <c r="K57" s="125" t="s">
        <v>21</v>
      </c>
      <c r="L57" s="125"/>
      <c r="M57" s="125"/>
      <c r="N57" s="125"/>
      <c r="O57" s="125"/>
      <c r="P57" s="125"/>
      <c r="Q57" s="126">
        <v>227.05</v>
      </c>
      <c r="R57" s="126"/>
      <c r="S57" s="126"/>
      <c r="T57" s="126"/>
      <c r="U57" s="127">
        <v>28429</v>
      </c>
      <c r="V57" s="127"/>
      <c r="W57" s="127"/>
      <c r="X57" s="127"/>
      <c r="Y57" s="127"/>
      <c r="Z57" s="127"/>
    </row>
    <row r="58" spans="1:26" ht="18.95" customHeight="1" x14ac:dyDescent="0.15">
      <c r="A58" s="125" t="s">
        <v>299</v>
      </c>
      <c r="B58" s="125"/>
      <c r="C58" s="125"/>
      <c r="D58" s="125"/>
      <c r="E58" s="125" t="s">
        <v>315</v>
      </c>
      <c r="F58" s="125"/>
      <c r="G58" s="125"/>
      <c r="H58" s="125"/>
      <c r="I58" s="125"/>
      <c r="J58" s="125"/>
      <c r="K58" s="125" t="s">
        <v>21</v>
      </c>
      <c r="L58" s="125"/>
      <c r="M58" s="125"/>
      <c r="N58" s="125"/>
      <c r="O58" s="125"/>
      <c r="P58" s="125"/>
      <c r="Q58" s="126">
        <v>177.29</v>
      </c>
      <c r="R58" s="126"/>
      <c r="S58" s="126"/>
      <c r="T58" s="126"/>
      <c r="U58" s="127">
        <v>28772</v>
      </c>
      <c r="V58" s="127"/>
      <c r="W58" s="127"/>
      <c r="X58" s="127"/>
      <c r="Y58" s="127"/>
      <c r="Z58" s="127"/>
    </row>
    <row r="59" spans="1:26" ht="18.95" customHeight="1" x14ac:dyDescent="0.15">
      <c r="A59" s="125" t="s">
        <v>300</v>
      </c>
      <c r="B59" s="125"/>
      <c r="C59" s="125"/>
      <c r="D59" s="125"/>
      <c r="E59" s="125" t="s">
        <v>315</v>
      </c>
      <c r="F59" s="125"/>
      <c r="G59" s="125"/>
      <c r="H59" s="125"/>
      <c r="I59" s="125"/>
      <c r="J59" s="125"/>
      <c r="K59" s="125" t="s">
        <v>21</v>
      </c>
      <c r="L59" s="125"/>
      <c r="M59" s="125"/>
      <c r="N59" s="125"/>
      <c r="O59" s="125"/>
      <c r="P59" s="125"/>
      <c r="Q59" s="126">
        <v>236.39</v>
      </c>
      <c r="R59" s="126"/>
      <c r="S59" s="126"/>
      <c r="T59" s="126"/>
      <c r="U59" s="127">
        <v>28772</v>
      </c>
      <c r="V59" s="127"/>
      <c r="W59" s="127"/>
      <c r="X59" s="127"/>
      <c r="Y59" s="127"/>
      <c r="Z59" s="127"/>
    </row>
    <row r="60" spans="1:26" ht="18.95" customHeight="1" x14ac:dyDescent="0.15">
      <c r="A60" s="125" t="s">
        <v>304</v>
      </c>
      <c r="B60" s="125"/>
      <c r="C60" s="125"/>
      <c r="D60" s="125"/>
      <c r="E60" s="125" t="s">
        <v>315</v>
      </c>
      <c r="F60" s="125"/>
      <c r="G60" s="125"/>
      <c r="H60" s="125"/>
      <c r="I60" s="125"/>
      <c r="J60" s="125"/>
      <c r="K60" s="125" t="s">
        <v>21</v>
      </c>
      <c r="L60" s="125"/>
      <c r="M60" s="125"/>
      <c r="N60" s="125"/>
      <c r="O60" s="125"/>
      <c r="P60" s="125"/>
      <c r="Q60" s="126">
        <v>251.94</v>
      </c>
      <c r="R60" s="126"/>
      <c r="S60" s="126"/>
      <c r="T60" s="126"/>
      <c r="U60" s="127">
        <v>29144</v>
      </c>
      <c r="V60" s="127"/>
      <c r="W60" s="127"/>
      <c r="X60" s="127"/>
      <c r="Y60" s="127"/>
      <c r="Z60" s="127"/>
    </row>
    <row r="61" spans="1:26" ht="18.95" customHeight="1" x14ac:dyDescent="0.15">
      <c r="A61" s="125" t="s">
        <v>99</v>
      </c>
      <c r="B61" s="125"/>
      <c r="C61" s="125"/>
      <c r="D61" s="125"/>
      <c r="E61" s="125" t="s">
        <v>315</v>
      </c>
      <c r="F61" s="125"/>
      <c r="G61" s="125"/>
      <c r="H61" s="125"/>
      <c r="I61" s="125"/>
      <c r="J61" s="125"/>
      <c r="K61" s="125" t="s">
        <v>21</v>
      </c>
      <c r="L61" s="125"/>
      <c r="M61" s="125"/>
      <c r="N61" s="125"/>
      <c r="O61" s="125"/>
      <c r="P61" s="125"/>
      <c r="Q61" s="126">
        <v>126.86</v>
      </c>
      <c r="R61" s="126"/>
      <c r="S61" s="126"/>
      <c r="T61" s="126"/>
      <c r="U61" s="127">
        <v>29885</v>
      </c>
      <c r="V61" s="127"/>
      <c r="W61" s="127"/>
      <c r="X61" s="127"/>
      <c r="Y61" s="127"/>
      <c r="Z61" s="127"/>
    </row>
  </sheetData>
  <mergeCells count="201">
    <mergeCell ref="A12:B15"/>
    <mergeCell ref="C16:F19"/>
    <mergeCell ref="P2:Z8"/>
    <mergeCell ref="A16:B24"/>
    <mergeCell ref="A60:D60"/>
    <mergeCell ref="E60:J60"/>
    <mergeCell ref="K60:P60"/>
    <mergeCell ref="Q60:T60"/>
    <mergeCell ref="U60:Z60"/>
    <mergeCell ref="A56:D56"/>
    <mergeCell ref="E56:J56"/>
    <mergeCell ref="K56:P56"/>
    <mergeCell ref="Q56:T56"/>
    <mergeCell ref="U56:Z56"/>
    <mergeCell ref="A57:D57"/>
    <mergeCell ref="E57:J57"/>
    <mergeCell ref="K57:P57"/>
    <mergeCell ref="Q57:T57"/>
    <mergeCell ref="U57:Z57"/>
    <mergeCell ref="A54:D54"/>
    <mergeCell ref="E54:J54"/>
    <mergeCell ref="K54:P54"/>
    <mergeCell ref="Q54:T54"/>
    <mergeCell ref="U54:Z54"/>
    <mergeCell ref="A61:D61"/>
    <mergeCell ref="E61:J61"/>
    <mergeCell ref="K61:P61"/>
    <mergeCell ref="Q61:T61"/>
    <mergeCell ref="U61:Z61"/>
    <mergeCell ref="A58:D58"/>
    <mergeCell ref="E58:J58"/>
    <mergeCell ref="K58:P58"/>
    <mergeCell ref="Q58:T58"/>
    <mergeCell ref="U58:Z58"/>
    <mergeCell ref="A59:D59"/>
    <mergeCell ref="E59:J59"/>
    <mergeCell ref="K59:P59"/>
    <mergeCell ref="Q59:T59"/>
    <mergeCell ref="U59:Z59"/>
    <mergeCell ref="A55:D55"/>
    <mergeCell ref="E55:J55"/>
    <mergeCell ref="K55:P55"/>
    <mergeCell ref="Q55:T55"/>
    <mergeCell ref="U55:Z55"/>
    <mergeCell ref="A52:D52"/>
    <mergeCell ref="E52:J52"/>
    <mergeCell ref="K52:P52"/>
    <mergeCell ref="Q52:T52"/>
    <mergeCell ref="U52:Z52"/>
    <mergeCell ref="A53:D53"/>
    <mergeCell ref="E53:J53"/>
    <mergeCell ref="K53:P53"/>
    <mergeCell ref="Q53:T53"/>
    <mergeCell ref="U53:Z53"/>
    <mergeCell ref="A50:D50"/>
    <mergeCell ref="E50:J50"/>
    <mergeCell ref="K50:P50"/>
    <mergeCell ref="Q50:T50"/>
    <mergeCell ref="U50:Z50"/>
    <mergeCell ref="A51:D51"/>
    <mergeCell ref="E51:J51"/>
    <mergeCell ref="K51:P51"/>
    <mergeCell ref="Q51:T51"/>
    <mergeCell ref="U51:Z51"/>
    <mergeCell ref="A48:D48"/>
    <mergeCell ref="E48:J48"/>
    <mergeCell ref="K48:P48"/>
    <mergeCell ref="Q48:T48"/>
    <mergeCell ref="U48:Z48"/>
    <mergeCell ref="A49:D49"/>
    <mergeCell ref="E49:J49"/>
    <mergeCell ref="K49:P49"/>
    <mergeCell ref="Q49:T49"/>
    <mergeCell ref="U49:Z49"/>
    <mergeCell ref="A41:D41"/>
    <mergeCell ref="E41:Z41"/>
    <mergeCell ref="A42:D42"/>
    <mergeCell ref="E42:Z42"/>
    <mergeCell ref="A43:D43"/>
    <mergeCell ref="E43:Z43"/>
    <mergeCell ref="A44:D44"/>
    <mergeCell ref="E44:Z44"/>
    <mergeCell ref="A45:D45"/>
    <mergeCell ref="E45:Z45"/>
    <mergeCell ref="A35:D35"/>
    <mergeCell ref="E35:V35"/>
    <mergeCell ref="W35:Z35"/>
    <mergeCell ref="A38:D38"/>
    <mergeCell ref="E38:Z38"/>
    <mergeCell ref="A39:D39"/>
    <mergeCell ref="E39:Z39"/>
    <mergeCell ref="A40:D40"/>
    <mergeCell ref="E40:Z40"/>
    <mergeCell ref="A32:D32"/>
    <mergeCell ref="E32:V32"/>
    <mergeCell ref="W32:Z32"/>
    <mergeCell ref="A33:D33"/>
    <mergeCell ref="E33:V33"/>
    <mergeCell ref="W33:Z33"/>
    <mergeCell ref="A34:D34"/>
    <mergeCell ref="E34:V34"/>
    <mergeCell ref="W34:Z34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G18:J18"/>
    <mergeCell ref="K18:N18"/>
    <mergeCell ref="O18:R18"/>
    <mergeCell ref="S18:V18"/>
    <mergeCell ref="W18:Z18"/>
    <mergeCell ref="G19:J19"/>
    <mergeCell ref="K19:N19"/>
    <mergeCell ref="O19:R19"/>
    <mergeCell ref="S19:V19"/>
    <mergeCell ref="W19:Z19"/>
    <mergeCell ref="G16:J16"/>
    <mergeCell ref="K16:N16"/>
    <mergeCell ref="O16:R16"/>
    <mergeCell ref="S16:V16"/>
    <mergeCell ref="W16:Z16"/>
    <mergeCell ref="G17:J17"/>
    <mergeCell ref="K17:N17"/>
    <mergeCell ref="O17:R17"/>
    <mergeCell ref="S17:V17"/>
    <mergeCell ref="W17:Z17"/>
    <mergeCell ref="C14:J14"/>
    <mergeCell ref="K14:N14"/>
    <mergeCell ref="O14:R14"/>
    <mergeCell ref="S14:V14"/>
    <mergeCell ref="W14:Z14"/>
    <mergeCell ref="C15:J15"/>
    <mergeCell ref="K15:N15"/>
    <mergeCell ref="O15:R15"/>
    <mergeCell ref="S15:V15"/>
    <mergeCell ref="W15:Z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A7:D7"/>
    <mergeCell ref="E7:N7"/>
    <mergeCell ref="A8:D8"/>
    <mergeCell ref="E8:N8"/>
    <mergeCell ref="A11:J11"/>
    <mergeCell ref="K11:N11"/>
    <mergeCell ref="O11:R11"/>
    <mergeCell ref="S11:V11"/>
    <mergeCell ref="W11:Z11"/>
    <mergeCell ref="A2:D2"/>
    <mergeCell ref="F2:N2"/>
    <mergeCell ref="A3:D3"/>
    <mergeCell ref="E3:N3"/>
    <mergeCell ref="A4:D4"/>
    <mergeCell ref="E4:N4"/>
    <mergeCell ref="A5:D5"/>
    <mergeCell ref="E5:N5"/>
    <mergeCell ref="A6:D6"/>
    <mergeCell ref="E6:N6"/>
  </mergeCells>
  <phoneticPr fontId="6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rowBreaks count="1" manualBreakCount="1">
    <brk id="36" max="16383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52"/>
  <sheetViews>
    <sheetView workbookViewId="0">
      <selection activeCell="AC17" sqref="AC17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67</v>
      </c>
      <c r="B1" s="3"/>
      <c r="C1" s="3"/>
      <c r="O1" s="7"/>
    </row>
    <row r="2" spans="1:26" ht="18.95" customHeight="1" x14ac:dyDescent="0.15">
      <c r="A2" s="64" t="s">
        <v>0</v>
      </c>
      <c r="B2" s="65"/>
      <c r="C2" s="65"/>
      <c r="D2" s="66"/>
      <c r="E2" s="4" t="s">
        <v>540</v>
      </c>
      <c r="F2" s="91" t="str">
        <f>別紙!B49</f>
        <v>古川団地</v>
      </c>
      <c r="G2" s="92"/>
      <c r="H2" s="92"/>
      <c r="I2" s="92"/>
      <c r="J2" s="92"/>
      <c r="K2" s="92"/>
      <c r="L2" s="92"/>
      <c r="M2" s="92"/>
      <c r="N2" s="93"/>
      <c r="O2" s="7"/>
      <c r="P2" s="95" t="s">
        <v>16</v>
      </c>
      <c r="Q2" s="95"/>
      <c r="R2" s="95"/>
      <c r="S2" s="95"/>
      <c r="T2" s="95"/>
      <c r="U2" s="95"/>
      <c r="V2" s="95"/>
      <c r="W2" s="95"/>
      <c r="X2" s="95"/>
      <c r="Y2" s="95"/>
      <c r="Z2" s="95"/>
    </row>
    <row r="3" spans="1:26" ht="18.95" customHeight="1" x14ac:dyDescent="0.15">
      <c r="A3" s="64" t="s">
        <v>65</v>
      </c>
      <c r="B3" s="65"/>
      <c r="C3" s="65"/>
      <c r="D3" s="66"/>
      <c r="E3" s="96" t="str">
        <f>別紙!C49</f>
        <v>「6．棟ごとの基本情報」を参照</v>
      </c>
      <c r="F3" s="92"/>
      <c r="G3" s="92"/>
      <c r="H3" s="92"/>
      <c r="I3" s="92"/>
      <c r="J3" s="92"/>
      <c r="K3" s="92"/>
      <c r="L3" s="92"/>
      <c r="M3" s="92"/>
      <c r="N3" s="93"/>
      <c r="O3" s="7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</row>
    <row r="4" spans="1:26" ht="18.95" customHeight="1" x14ac:dyDescent="0.15">
      <c r="A4" s="80" t="s">
        <v>129</v>
      </c>
      <c r="B4" s="80"/>
      <c r="C4" s="80"/>
      <c r="D4" s="80"/>
      <c r="E4" s="96" t="str">
        <f>別紙!D49</f>
        <v>「6．棟ごとの基本情報」を参照</v>
      </c>
      <c r="F4" s="92"/>
      <c r="G4" s="92"/>
      <c r="H4" s="92"/>
      <c r="I4" s="92"/>
      <c r="J4" s="92"/>
      <c r="K4" s="92"/>
      <c r="L4" s="92"/>
      <c r="M4" s="92"/>
      <c r="N4" s="93"/>
      <c r="O4" s="7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</row>
    <row r="5" spans="1:26" ht="18.95" customHeight="1" x14ac:dyDescent="0.15">
      <c r="A5" s="80" t="s">
        <v>43</v>
      </c>
      <c r="B5" s="80"/>
      <c r="C5" s="80"/>
      <c r="D5" s="80"/>
      <c r="E5" s="97" t="str">
        <f>別紙!E49</f>
        <v>「6．棟ごとの基本情報」を参照</v>
      </c>
      <c r="F5" s="98"/>
      <c r="G5" s="98"/>
      <c r="H5" s="98"/>
      <c r="I5" s="98"/>
      <c r="J5" s="98"/>
      <c r="K5" s="98"/>
      <c r="L5" s="98"/>
      <c r="M5" s="98"/>
      <c r="N5" s="99"/>
      <c r="O5" s="7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</row>
    <row r="6" spans="1:26" ht="18.95" customHeight="1" x14ac:dyDescent="0.15">
      <c r="A6" s="80" t="s">
        <v>13</v>
      </c>
      <c r="B6" s="80"/>
      <c r="C6" s="80"/>
      <c r="D6" s="80"/>
      <c r="E6" s="100" t="str">
        <f>別紙!F49</f>
        <v>「6．棟ごとの基本情報」を参照</v>
      </c>
      <c r="F6" s="101"/>
      <c r="G6" s="101"/>
      <c r="H6" s="101"/>
      <c r="I6" s="101"/>
      <c r="J6" s="101"/>
      <c r="K6" s="101"/>
      <c r="L6" s="101"/>
      <c r="M6" s="101"/>
      <c r="N6" s="102"/>
      <c r="O6" s="7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</row>
    <row r="7" spans="1:26" ht="18.95" customHeight="1" x14ac:dyDescent="0.15">
      <c r="A7" s="80" t="s">
        <v>4</v>
      </c>
      <c r="B7" s="80"/>
      <c r="C7" s="80"/>
      <c r="D7" s="80"/>
      <c r="E7" s="96" t="str">
        <f>別紙!G49</f>
        <v>建設水道課</v>
      </c>
      <c r="F7" s="92"/>
      <c r="G7" s="92"/>
      <c r="H7" s="92"/>
      <c r="I7" s="92"/>
      <c r="J7" s="92"/>
      <c r="K7" s="92"/>
      <c r="L7" s="92"/>
      <c r="M7" s="92"/>
      <c r="N7" s="93"/>
      <c r="O7" s="7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</row>
    <row r="8" spans="1:26" ht="18.95" customHeight="1" x14ac:dyDescent="0.15">
      <c r="A8" s="64" t="s">
        <v>8</v>
      </c>
      <c r="B8" s="65"/>
      <c r="C8" s="65"/>
      <c r="D8" s="66"/>
      <c r="E8" s="96" t="str">
        <f>別紙!H49</f>
        <v>直営</v>
      </c>
      <c r="F8" s="92"/>
      <c r="G8" s="92"/>
      <c r="H8" s="92"/>
      <c r="I8" s="92"/>
      <c r="J8" s="92"/>
      <c r="K8" s="92"/>
      <c r="L8" s="92"/>
      <c r="M8" s="92"/>
      <c r="N8" s="93"/>
      <c r="O8" s="7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</row>
    <row r="9" spans="1:26" ht="18.95" customHeight="1" x14ac:dyDescent="0.15"/>
    <row r="10" spans="1:26" ht="18.95" customHeight="1" x14ac:dyDescent="0.15">
      <c r="A10" s="2" t="s">
        <v>70</v>
      </c>
      <c r="D10" s="3"/>
      <c r="E10" s="3"/>
      <c r="F10" s="3"/>
      <c r="G10" s="3"/>
      <c r="K10" s="3"/>
      <c r="O10" s="3"/>
      <c r="S10" s="3"/>
      <c r="W10" s="3"/>
      <c r="Z10" s="8" t="s">
        <v>57</v>
      </c>
    </row>
    <row r="11" spans="1:26" ht="18.95" customHeight="1" x14ac:dyDescent="0.15">
      <c r="A11" s="80"/>
      <c r="B11" s="80"/>
      <c r="C11" s="80"/>
      <c r="D11" s="80"/>
      <c r="E11" s="80"/>
      <c r="F11" s="80"/>
      <c r="G11" s="80"/>
      <c r="H11" s="80"/>
      <c r="I11" s="80"/>
      <c r="J11" s="80"/>
      <c r="K11" s="80" t="s">
        <v>5</v>
      </c>
      <c r="L11" s="80"/>
      <c r="M11" s="80"/>
      <c r="N11" s="80"/>
      <c r="O11" s="80" t="s">
        <v>15</v>
      </c>
      <c r="P11" s="80"/>
      <c r="Q11" s="80"/>
      <c r="R11" s="80"/>
      <c r="S11" s="80" t="s">
        <v>365</v>
      </c>
      <c r="T11" s="80"/>
      <c r="U11" s="80"/>
      <c r="V11" s="80"/>
      <c r="W11" s="80" t="s">
        <v>500</v>
      </c>
      <c r="X11" s="80"/>
      <c r="Y11" s="80"/>
      <c r="Z11" s="80"/>
    </row>
    <row r="12" spans="1:26" ht="18.95" customHeight="1" x14ac:dyDescent="0.15">
      <c r="A12" s="94" t="s">
        <v>10</v>
      </c>
      <c r="B12" s="94"/>
      <c r="C12" s="94" t="s">
        <v>18</v>
      </c>
      <c r="D12" s="94"/>
      <c r="E12" s="94"/>
      <c r="F12" s="94"/>
      <c r="G12" s="94"/>
      <c r="H12" s="94"/>
      <c r="I12" s="94"/>
      <c r="J12" s="94"/>
      <c r="K12" s="70">
        <v>7586</v>
      </c>
      <c r="L12" s="70"/>
      <c r="M12" s="70"/>
      <c r="N12" s="70"/>
      <c r="O12" s="70">
        <v>7971</v>
      </c>
      <c r="P12" s="70"/>
      <c r="Q12" s="70"/>
      <c r="R12" s="70"/>
      <c r="S12" s="78">
        <v>7517</v>
      </c>
      <c r="T12" s="78"/>
      <c r="U12" s="78"/>
      <c r="V12" s="78"/>
      <c r="W12" s="70">
        <f t="shared" ref="W12:W24" si="0">(K12+O12+S12)/3</f>
        <v>7691.333333333333</v>
      </c>
      <c r="X12" s="70"/>
      <c r="Y12" s="70"/>
      <c r="Z12" s="70"/>
    </row>
    <row r="13" spans="1:26" ht="18.95" customHeight="1" x14ac:dyDescent="0.15">
      <c r="A13" s="79"/>
      <c r="B13" s="79"/>
      <c r="C13" s="79" t="s">
        <v>20</v>
      </c>
      <c r="D13" s="79"/>
      <c r="E13" s="79"/>
      <c r="F13" s="79"/>
      <c r="G13" s="79"/>
      <c r="H13" s="79"/>
      <c r="I13" s="79"/>
      <c r="J13" s="79"/>
      <c r="K13" s="70">
        <v>0</v>
      </c>
      <c r="L13" s="70"/>
      <c r="M13" s="70"/>
      <c r="N13" s="70"/>
      <c r="O13" s="70">
        <v>0</v>
      </c>
      <c r="P13" s="70"/>
      <c r="Q13" s="70"/>
      <c r="R13" s="70"/>
      <c r="S13" s="78">
        <v>0</v>
      </c>
      <c r="T13" s="78"/>
      <c r="U13" s="78"/>
      <c r="V13" s="78"/>
      <c r="W13" s="70">
        <f t="shared" si="0"/>
        <v>0</v>
      </c>
      <c r="X13" s="70"/>
      <c r="Y13" s="70"/>
      <c r="Z13" s="70"/>
    </row>
    <row r="14" spans="1:26" ht="18.95" customHeight="1" x14ac:dyDescent="0.15">
      <c r="A14" s="79"/>
      <c r="B14" s="79"/>
      <c r="C14" s="79" t="s">
        <v>6</v>
      </c>
      <c r="D14" s="79"/>
      <c r="E14" s="79"/>
      <c r="F14" s="79"/>
      <c r="G14" s="79"/>
      <c r="H14" s="79"/>
      <c r="I14" s="79"/>
      <c r="J14" s="79"/>
      <c r="K14" s="70">
        <v>0</v>
      </c>
      <c r="L14" s="70"/>
      <c r="M14" s="70"/>
      <c r="N14" s="70"/>
      <c r="O14" s="70">
        <v>0</v>
      </c>
      <c r="P14" s="70"/>
      <c r="Q14" s="70"/>
      <c r="R14" s="70"/>
      <c r="S14" s="78">
        <v>0</v>
      </c>
      <c r="T14" s="78"/>
      <c r="U14" s="78"/>
      <c r="V14" s="78"/>
      <c r="W14" s="70">
        <f t="shared" si="0"/>
        <v>0</v>
      </c>
      <c r="X14" s="70"/>
      <c r="Y14" s="70"/>
      <c r="Z14" s="70"/>
    </row>
    <row r="15" spans="1:26" ht="18.95" customHeight="1" x14ac:dyDescent="0.15">
      <c r="A15" s="79"/>
      <c r="B15" s="79"/>
      <c r="C15" s="79" t="s">
        <v>25</v>
      </c>
      <c r="D15" s="79"/>
      <c r="E15" s="79"/>
      <c r="F15" s="79"/>
      <c r="G15" s="79"/>
      <c r="H15" s="79"/>
      <c r="I15" s="79"/>
      <c r="J15" s="79"/>
      <c r="K15" s="70">
        <f>SUM(K12:N14)</f>
        <v>7586</v>
      </c>
      <c r="L15" s="70"/>
      <c r="M15" s="70"/>
      <c r="N15" s="70"/>
      <c r="O15" s="70">
        <f>SUM(O12:R14)</f>
        <v>7971</v>
      </c>
      <c r="P15" s="70"/>
      <c r="Q15" s="70"/>
      <c r="R15" s="70"/>
      <c r="S15" s="78">
        <f>SUM(S12:V14)</f>
        <v>7517</v>
      </c>
      <c r="T15" s="78"/>
      <c r="U15" s="78"/>
      <c r="V15" s="78"/>
      <c r="W15" s="70">
        <f t="shared" si="0"/>
        <v>7691.333333333333</v>
      </c>
      <c r="X15" s="70"/>
      <c r="Y15" s="70"/>
      <c r="Z15" s="70"/>
    </row>
    <row r="16" spans="1:26" ht="18.95" customHeight="1" x14ac:dyDescent="0.15">
      <c r="A16" s="79" t="s">
        <v>1</v>
      </c>
      <c r="B16" s="79"/>
      <c r="C16" s="85" t="s">
        <v>29</v>
      </c>
      <c r="D16" s="86"/>
      <c r="E16" s="86"/>
      <c r="F16" s="87"/>
      <c r="G16" s="82" t="s">
        <v>30</v>
      </c>
      <c r="H16" s="83"/>
      <c r="I16" s="83"/>
      <c r="J16" s="84"/>
      <c r="K16" s="70">
        <v>0</v>
      </c>
      <c r="L16" s="70"/>
      <c r="M16" s="70"/>
      <c r="N16" s="70"/>
      <c r="O16" s="70">
        <v>0</v>
      </c>
      <c r="P16" s="70"/>
      <c r="Q16" s="70"/>
      <c r="R16" s="70"/>
      <c r="S16" s="78">
        <v>32</v>
      </c>
      <c r="T16" s="78"/>
      <c r="U16" s="78"/>
      <c r="V16" s="78"/>
      <c r="W16" s="70">
        <f t="shared" si="0"/>
        <v>10.666666666666666</v>
      </c>
      <c r="X16" s="70"/>
      <c r="Y16" s="70"/>
      <c r="Z16" s="70"/>
    </row>
    <row r="17" spans="1:26" ht="18.95" customHeight="1" x14ac:dyDescent="0.15">
      <c r="A17" s="79"/>
      <c r="B17" s="79"/>
      <c r="C17" s="88"/>
      <c r="D17" s="89"/>
      <c r="E17" s="89"/>
      <c r="F17" s="90"/>
      <c r="G17" s="82" t="s">
        <v>34</v>
      </c>
      <c r="H17" s="83"/>
      <c r="I17" s="83"/>
      <c r="J17" s="84"/>
      <c r="K17" s="70">
        <v>0</v>
      </c>
      <c r="L17" s="70"/>
      <c r="M17" s="70"/>
      <c r="N17" s="70"/>
      <c r="O17" s="70">
        <v>0</v>
      </c>
      <c r="P17" s="70"/>
      <c r="Q17" s="70"/>
      <c r="R17" s="70"/>
      <c r="S17" s="78">
        <v>0</v>
      </c>
      <c r="T17" s="78"/>
      <c r="U17" s="78"/>
      <c r="V17" s="78"/>
      <c r="W17" s="70">
        <f t="shared" si="0"/>
        <v>0</v>
      </c>
      <c r="X17" s="70"/>
      <c r="Y17" s="70"/>
      <c r="Z17" s="70"/>
    </row>
    <row r="18" spans="1:26" ht="18.95" customHeight="1" x14ac:dyDescent="0.15">
      <c r="A18" s="79"/>
      <c r="B18" s="79"/>
      <c r="C18" s="88"/>
      <c r="D18" s="89"/>
      <c r="E18" s="89"/>
      <c r="F18" s="90"/>
      <c r="G18" s="82" t="s">
        <v>39</v>
      </c>
      <c r="H18" s="83"/>
      <c r="I18" s="83"/>
      <c r="J18" s="84"/>
      <c r="K18" s="70">
        <v>0</v>
      </c>
      <c r="L18" s="70"/>
      <c r="M18" s="70"/>
      <c r="N18" s="70"/>
      <c r="O18" s="70">
        <v>0</v>
      </c>
      <c r="P18" s="70"/>
      <c r="Q18" s="70"/>
      <c r="R18" s="70"/>
      <c r="S18" s="78">
        <v>0</v>
      </c>
      <c r="T18" s="78"/>
      <c r="U18" s="78"/>
      <c r="V18" s="78"/>
      <c r="W18" s="70">
        <f t="shared" si="0"/>
        <v>0</v>
      </c>
      <c r="X18" s="70"/>
      <c r="Y18" s="70"/>
      <c r="Z18" s="70"/>
    </row>
    <row r="19" spans="1:26" ht="18.95" customHeight="1" x14ac:dyDescent="0.15">
      <c r="A19" s="79"/>
      <c r="B19" s="79"/>
      <c r="C19" s="88"/>
      <c r="D19" s="89"/>
      <c r="E19" s="89"/>
      <c r="F19" s="90"/>
      <c r="G19" s="82" t="s">
        <v>45</v>
      </c>
      <c r="H19" s="83"/>
      <c r="I19" s="83"/>
      <c r="J19" s="84"/>
      <c r="K19" s="70">
        <v>0</v>
      </c>
      <c r="L19" s="70"/>
      <c r="M19" s="70"/>
      <c r="N19" s="70"/>
      <c r="O19" s="70">
        <v>0</v>
      </c>
      <c r="P19" s="70"/>
      <c r="Q19" s="70"/>
      <c r="R19" s="70"/>
      <c r="S19" s="78">
        <v>0</v>
      </c>
      <c r="T19" s="78"/>
      <c r="U19" s="78"/>
      <c r="V19" s="78"/>
      <c r="W19" s="70">
        <f t="shared" si="0"/>
        <v>0</v>
      </c>
      <c r="X19" s="70"/>
      <c r="Y19" s="70"/>
      <c r="Z19" s="70"/>
    </row>
    <row r="20" spans="1:26" ht="18.95" customHeight="1" x14ac:dyDescent="0.15">
      <c r="A20" s="79"/>
      <c r="B20" s="79"/>
      <c r="C20" s="79" t="s">
        <v>47</v>
      </c>
      <c r="D20" s="79"/>
      <c r="E20" s="79"/>
      <c r="F20" s="79"/>
      <c r="G20" s="79"/>
      <c r="H20" s="79"/>
      <c r="I20" s="79"/>
      <c r="J20" s="79"/>
      <c r="K20" s="70">
        <v>0</v>
      </c>
      <c r="L20" s="70"/>
      <c r="M20" s="70"/>
      <c r="N20" s="70"/>
      <c r="O20" s="70">
        <v>0</v>
      </c>
      <c r="P20" s="70"/>
      <c r="Q20" s="70"/>
      <c r="R20" s="70"/>
      <c r="S20" s="78">
        <v>18</v>
      </c>
      <c r="T20" s="78"/>
      <c r="U20" s="78"/>
      <c r="V20" s="78"/>
      <c r="W20" s="70">
        <f t="shared" si="0"/>
        <v>6</v>
      </c>
      <c r="X20" s="70"/>
      <c r="Y20" s="70"/>
      <c r="Z20" s="70"/>
    </row>
    <row r="21" spans="1:26" ht="18.95" customHeight="1" x14ac:dyDescent="0.15">
      <c r="A21" s="79"/>
      <c r="B21" s="79"/>
      <c r="C21" s="81" t="s">
        <v>62</v>
      </c>
      <c r="D21" s="81"/>
      <c r="E21" s="81"/>
      <c r="F21" s="81"/>
      <c r="G21" s="81"/>
      <c r="H21" s="81"/>
      <c r="I21" s="81"/>
      <c r="J21" s="81"/>
      <c r="K21" s="70">
        <v>0</v>
      </c>
      <c r="L21" s="70"/>
      <c r="M21" s="70"/>
      <c r="N21" s="70"/>
      <c r="O21" s="70">
        <v>0</v>
      </c>
      <c r="P21" s="70"/>
      <c r="Q21" s="70"/>
      <c r="R21" s="70"/>
      <c r="S21" s="78">
        <v>0</v>
      </c>
      <c r="T21" s="78"/>
      <c r="U21" s="78"/>
      <c r="V21" s="78"/>
      <c r="W21" s="70">
        <f t="shared" si="0"/>
        <v>0</v>
      </c>
      <c r="X21" s="70"/>
      <c r="Y21" s="70"/>
      <c r="Z21" s="70"/>
    </row>
    <row r="22" spans="1:26" ht="18.95" customHeight="1" x14ac:dyDescent="0.15">
      <c r="A22" s="79"/>
      <c r="B22" s="79"/>
      <c r="C22" s="79" t="s">
        <v>50</v>
      </c>
      <c r="D22" s="79"/>
      <c r="E22" s="79"/>
      <c r="F22" s="79"/>
      <c r="G22" s="79"/>
      <c r="H22" s="79"/>
      <c r="I22" s="79"/>
      <c r="J22" s="79"/>
      <c r="K22" s="70">
        <v>745</v>
      </c>
      <c r="L22" s="70"/>
      <c r="M22" s="70"/>
      <c r="N22" s="70"/>
      <c r="O22" s="70">
        <v>1243</v>
      </c>
      <c r="P22" s="70"/>
      <c r="Q22" s="70"/>
      <c r="R22" s="70"/>
      <c r="S22" s="78">
        <v>113</v>
      </c>
      <c r="T22" s="78"/>
      <c r="U22" s="78"/>
      <c r="V22" s="78"/>
      <c r="W22" s="70">
        <f t="shared" si="0"/>
        <v>700.33333333333337</v>
      </c>
      <c r="X22" s="70"/>
      <c r="Y22" s="70"/>
      <c r="Z22" s="70"/>
    </row>
    <row r="23" spans="1:26" ht="18.95" customHeight="1" x14ac:dyDescent="0.15">
      <c r="A23" s="79"/>
      <c r="B23" s="79"/>
      <c r="C23" s="79" t="s">
        <v>54</v>
      </c>
      <c r="D23" s="79"/>
      <c r="E23" s="79"/>
      <c r="F23" s="79"/>
      <c r="G23" s="79"/>
      <c r="H23" s="79"/>
      <c r="I23" s="79"/>
      <c r="J23" s="79"/>
      <c r="K23" s="70">
        <v>0</v>
      </c>
      <c r="L23" s="70"/>
      <c r="M23" s="70"/>
      <c r="N23" s="70"/>
      <c r="O23" s="70">
        <v>0</v>
      </c>
      <c r="P23" s="70"/>
      <c r="Q23" s="70"/>
      <c r="R23" s="70"/>
      <c r="S23" s="78">
        <v>5</v>
      </c>
      <c r="T23" s="78"/>
      <c r="U23" s="78"/>
      <c r="V23" s="78"/>
      <c r="W23" s="70">
        <f t="shared" si="0"/>
        <v>1.6666666666666667</v>
      </c>
      <c r="X23" s="70"/>
      <c r="Y23" s="70"/>
      <c r="Z23" s="70"/>
    </row>
    <row r="24" spans="1:26" ht="18.95" customHeight="1" x14ac:dyDescent="0.15">
      <c r="A24" s="79"/>
      <c r="B24" s="79"/>
      <c r="C24" s="79" t="s">
        <v>25</v>
      </c>
      <c r="D24" s="79"/>
      <c r="E24" s="79"/>
      <c r="F24" s="79"/>
      <c r="G24" s="79"/>
      <c r="H24" s="79"/>
      <c r="I24" s="79"/>
      <c r="J24" s="79"/>
      <c r="K24" s="70">
        <f>SUM(K16:N23)</f>
        <v>745</v>
      </c>
      <c r="L24" s="70"/>
      <c r="M24" s="70"/>
      <c r="N24" s="70"/>
      <c r="O24" s="70">
        <f>SUM(O16:R23)</f>
        <v>1243</v>
      </c>
      <c r="P24" s="70"/>
      <c r="Q24" s="70"/>
      <c r="R24" s="70"/>
      <c r="S24" s="70">
        <f>SUM(S16:V23)</f>
        <v>168</v>
      </c>
      <c r="T24" s="70"/>
      <c r="U24" s="70"/>
      <c r="V24" s="70"/>
      <c r="W24" s="70">
        <f t="shared" si="0"/>
        <v>718.66666666666663</v>
      </c>
      <c r="X24" s="70"/>
      <c r="Y24" s="70"/>
      <c r="Z24" s="70"/>
    </row>
    <row r="25" spans="1:26" ht="18.95" customHeight="1" x14ac:dyDescent="0.15"/>
    <row r="26" spans="1:26" ht="18.95" customHeight="1" x14ac:dyDescent="0.15">
      <c r="A26" s="2" t="s">
        <v>72</v>
      </c>
      <c r="D26" s="3"/>
      <c r="E26" s="3"/>
      <c r="F26" s="3"/>
      <c r="G26" s="3"/>
    </row>
    <row r="27" spans="1:26" ht="18.95" customHeight="1" x14ac:dyDescent="0.15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 t="s">
        <v>5</v>
      </c>
      <c r="L27" s="80"/>
      <c r="M27" s="80"/>
      <c r="N27" s="80"/>
      <c r="O27" s="80" t="s">
        <v>15</v>
      </c>
      <c r="P27" s="80"/>
      <c r="Q27" s="80"/>
      <c r="R27" s="80"/>
      <c r="S27" s="80" t="s">
        <v>365</v>
      </c>
      <c r="T27" s="80"/>
      <c r="U27" s="80"/>
      <c r="V27" s="80"/>
      <c r="W27" s="80" t="s">
        <v>500</v>
      </c>
      <c r="X27" s="80"/>
      <c r="Y27" s="80"/>
      <c r="Z27" s="80"/>
    </row>
    <row r="28" spans="1:26" ht="18.95" customHeight="1" x14ac:dyDescent="0.15">
      <c r="A28" s="77" t="s">
        <v>331</v>
      </c>
      <c r="B28" s="77"/>
      <c r="C28" s="77"/>
      <c r="D28" s="77"/>
      <c r="E28" s="77"/>
      <c r="F28" s="77"/>
      <c r="G28" s="77"/>
      <c r="H28" s="77"/>
      <c r="I28" s="77"/>
      <c r="J28" s="77"/>
      <c r="K28" s="78">
        <v>32</v>
      </c>
      <c r="L28" s="78"/>
      <c r="M28" s="78"/>
      <c r="N28" s="78"/>
      <c r="O28" s="78">
        <v>32</v>
      </c>
      <c r="P28" s="78"/>
      <c r="Q28" s="78"/>
      <c r="R28" s="78"/>
      <c r="S28" s="78">
        <v>32</v>
      </c>
      <c r="T28" s="78"/>
      <c r="U28" s="78"/>
      <c r="V28" s="78"/>
      <c r="W28" s="78">
        <f>(K28+O28+S28)/3</f>
        <v>32</v>
      </c>
      <c r="X28" s="78"/>
      <c r="Y28" s="78"/>
      <c r="Z28" s="78"/>
    </row>
    <row r="29" spans="1:26" ht="18.95" customHeight="1" x14ac:dyDescent="0.15">
      <c r="A29" s="77" t="s">
        <v>435</v>
      </c>
      <c r="B29" s="77"/>
      <c r="C29" s="77"/>
      <c r="D29" s="77"/>
      <c r="E29" s="77"/>
      <c r="F29" s="77"/>
      <c r="G29" s="77"/>
      <c r="H29" s="77"/>
      <c r="I29" s="77"/>
      <c r="J29" s="77"/>
      <c r="K29" s="78">
        <v>32</v>
      </c>
      <c r="L29" s="78"/>
      <c r="M29" s="78"/>
      <c r="N29" s="78"/>
      <c r="O29" s="78">
        <v>32</v>
      </c>
      <c r="P29" s="78"/>
      <c r="Q29" s="78"/>
      <c r="R29" s="78"/>
      <c r="S29" s="78">
        <v>32</v>
      </c>
      <c r="T29" s="78"/>
      <c r="U29" s="78"/>
      <c r="V29" s="78"/>
      <c r="W29" s="78">
        <f>(K29+O29+S29)/3</f>
        <v>32</v>
      </c>
      <c r="X29" s="78"/>
      <c r="Y29" s="78"/>
      <c r="Z29" s="78"/>
    </row>
    <row r="30" spans="1:26" ht="18.95" customHeight="1" x14ac:dyDescent="0.15"/>
    <row r="31" spans="1:26" ht="18.95" customHeight="1" x14ac:dyDescent="0.15">
      <c r="A31" s="2" t="s">
        <v>216</v>
      </c>
    </row>
    <row r="32" spans="1:26" ht="18.95" customHeight="1" x14ac:dyDescent="0.15">
      <c r="A32" s="64" t="s">
        <v>80</v>
      </c>
      <c r="B32" s="65"/>
      <c r="C32" s="65"/>
      <c r="D32" s="66"/>
      <c r="E32" s="64" t="s">
        <v>78</v>
      </c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6"/>
      <c r="W32" s="64" t="s">
        <v>84</v>
      </c>
      <c r="X32" s="65"/>
      <c r="Y32" s="65"/>
      <c r="Z32" s="66"/>
    </row>
    <row r="33" spans="1:26" ht="18.95" customHeight="1" x14ac:dyDescent="0.15">
      <c r="A33" s="60"/>
      <c r="B33" s="60"/>
      <c r="C33" s="60"/>
      <c r="D33" s="60"/>
      <c r="E33" s="67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9"/>
      <c r="W33" s="70"/>
      <c r="X33" s="70"/>
      <c r="Y33" s="70"/>
      <c r="Z33" s="70"/>
    </row>
    <row r="34" spans="1:26" ht="18.95" customHeight="1" x14ac:dyDescent="0.15">
      <c r="A34" s="60"/>
      <c r="B34" s="60"/>
      <c r="C34" s="60"/>
      <c r="D34" s="60"/>
      <c r="E34" s="67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9"/>
      <c r="W34" s="70"/>
      <c r="X34" s="70"/>
      <c r="Y34" s="70"/>
      <c r="Z34" s="70"/>
    </row>
    <row r="35" spans="1:26" ht="18.95" customHeight="1" x14ac:dyDescent="0.15">
      <c r="A35" s="60"/>
      <c r="B35" s="60"/>
      <c r="C35" s="60"/>
      <c r="D35" s="60"/>
      <c r="E35" s="67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9"/>
      <c r="W35" s="70"/>
      <c r="X35" s="70"/>
      <c r="Y35" s="70"/>
      <c r="Z35" s="70"/>
    </row>
    <row r="36" spans="1:26" ht="18.95" customHeight="1" x14ac:dyDescent="0.15"/>
    <row r="37" spans="1:26" ht="18.95" customHeight="1" x14ac:dyDescent="0.15">
      <c r="A37" s="2" t="s">
        <v>242</v>
      </c>
    </row>
    <row r="38" spans="1:26" ht="18.95" customHeight="1" x14ac:dyDescent="0.15">
      <c r="A38" s="64" t="s">
        <v>80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6"/>
    </row>
    <row r="39" spans="1:26" ht="18.95" customHeight="1" x14ac:dyDescent="0.15">
      <c r="A39" s="60"/>
      <c r="B39" s="60"/>
      <c r="C39" s="60"/>
      <c r="D39" s="60"/>
      <c r="E39" s="71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3"/>
    </row>
    <row r="40" spans="1:26" ht="18.95" customHeight="1" x14ac:dyDescent="0.15">
      <c r="A40" s="71"/>
      <c r="B40" s="72"/>
      <c r="C40" s="72"/>
      <c r="D40" s="73"/>
      <c r="E40" s="71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3"/>
    </row>
    <row r="41" spans="1:26" ht="18.95" customHeight="1" x14ac:dyDescent="0.15">
      <c r="A41" s="60"/>
      <c r="B41" s="60"/>
      <c r="C41" s="60"/>
      <c r="D41" s="60"/>
      <c r="E41" s="71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3"/>
    </row>
    <row r="42" spans="1:26" ht="18.95" customHeight="1" x14ac:dyDescent="0.15"/>
    <row r="43" spans="1:26" ht="18.95" customHeight="1" x14ac:dyDescent="0.15">
      <c r="A43" s="2" t="s">
        <v>466</v>
      </c>
    </row>
    <row r="44" spans="1:26" ht="18.95" customHeight="1" x14ac:dyDescent="0.15">
      <c r="A44" s="64" t="s">
        <v>293</v>
      </c>
      <c r="B44" s="65"/>
      <c r="C44" s="65"/>
      <c r="D44" s="66"/>
      <c r="E44" s="65" t="s">
        <v>282</v>
      </c>
      <c r="F44" s="65"/>
      <c r="G44" s="65"/>
      <c r="H44" s="65"/>
      <c r="I44" s="65"/>
      <c r="J44" s="66"/>
      <c r="K44" s="64" t="s">
        <v>129</v>
      </c>
      <c r="L44" s="65"/>
      <c r="M44" s="65"/>
      <c r="N44" s="65"/>
      <c r="O44" s="65"/>
      <c r="P44" s="66"/>
      <c r="Q44" s="64" t="s">
        <v>130</v>
      </c>
      <c r="R44" s="65"/>
      <c r="S44" s="65"/>
      <c r="T44" s="66"/>
      <c r="U44" s="64" t="s">
        <v>291</v>
      </c>
      <c r="V44" s="65"/>
      <c r="W44" s="65"/>
      <c r="X44" s="65"/>
      <c r="Y44" s="65"/>
      <c r="Z44" s="66"/>
    </row>
    <row r="45" spans="1:26" ht="18.95" customHeight="1" x14ac:dyDescent="0.15">
      <c r="A45" s="125" t="s">
        <v>310</v>
      </c>
      <c r="B45" s="125"/>
      <c r="C45" s="125"/>
      <c r="D45" s="125"/>
      <c r="E45" s="125" t="s">
        <v>208</v>
      </c>
      <c r="F45" s="125"/>
      <c r="G45" s="125"/>
      <c r="H45" s="125"/>
      <c r="I45" s="125"/>
      <c r="J45" s="125"/>
      <c r="K45" s="125" t="s">
        <v>212</v>
      </c>
      <c r="L45" s="125"/>
      <c r="M45" s="125"/>
      <c r="N45" s="125"/>
      <c r="O45" s="125"/>
      <c r="P45" s="125"/>
      <c r="Q45" s="126">
        <v>286.20999999999998</v>
      </c>
      <c r="R45" s="126"/>
      <c r="S45" s="126"/>
      <c r="T45" s="126"/>
      <c r="U45" s="127">
        <v>31744</v>
      </c>
      <c r="V45" s="127"/>
      <c r="W45" s="127"/>
      <c r="X45" s="127"/>
      <c r="Y45" s="127"/>
      <c r="Z45" s="127"/>
    </row>
    <row r="46" spans="1:26" ht="18.95" customHeight="1" x14ac:dyDescent="0.15">
      <c r="A46" s="125" t="s">
        <v>227</v>
      </c>
      <c r="B46" s="125"/>
      <c r="C46" s="125"/>
      <c r="D46" s="125"/>
      <c r="E46" s="125" t="s">
        <v>208</v>
      </c>
      <c r="F46" s="125"/>
      <c r="G46" s="125"/>
      <c r="H46" s="125"/>
      <c r="I46" s="125"/>
      <c r="J46" s="125"/>
      <c r="K46" s="125" t="s">
        <v>212</v>
      </c>
      <c r="L46" s="125"/>
      <c r="M46" s="125"/>
      <c r="N46" s="125"/>
      <c r="O46" s="125"/>
      <c r="P46" s="125"/>
      <c r="Q46" s="126">
        <v>271.52999999999997</v>
      </c>
      <c r="R46" s="126"/>
      <c r="S46" s="126"/>
      <c r="T46" s="126"/>
      <c r="U46" s="127">
        <v>32081</v>
      </c>
      <c r="V46" s="127"/>
      <c r="W46" s="127"/>
      <c r="X46" s="127"/>
      <c r="Y46" s="127"/>
      <c r="Z46" s="127"/>
    </row>
    <row r="47" spans="1:26" ht="18.95" customHeight="1" x14ac:dyDescent="0.15">
      <c r="A47" s="96" t="s">
        <v>311</v>
      </c>
      <c r="B47" s="92"/>
      <c r="C47" s="92"/>
      <c r="D47" s="93"/>
      <c r="E47" s="125" t="s">
        <v>208</v>
      </c>
      <c r="F47" s="125"/>
      <c r="G47" s="125"/>
      <c r="H47" s="125"/>
      <c r="I47" s="125"/>
      <c r="J47" s="125"/>
      <c r="K47" s="125" t="s">
        <v>212</v>
      </c>
      <c r="L47" s="125"/>
      <c r="M47" s="125"/>
      <c r="N47" s="125"/>
      <c r="O47" s="125"/>
      <c r="P47" s="125"/>
      <c r="Q47" s="126">
        <v>271.52999999999997</v>
      </c>
      <c r="R47" s="126"/>
      <c r="S47" s="126"/>
      <c r="T47" s="126"/>
      <c r="U47" s="127">
        <v>32811</v>
      </c>
      <c r="V47" s="127"/>
      <c r="W47" s="127"/>
      <c r="X47" s="127"/>
      <c r="Y47" s="127"/>
      <c r="Z47" s="127"/>
    </row>
    <row r="48" spans="1:26" ht="18.95" customHeight="1" x14ac:dyDescent="0.15">
      <c r="A48" s="96" t="s">
        <v>270</v>
      </c>
      <c r="B48" s="92"/>
      <c r="C48" s="92"/>
      <c r="D48" s="93"/>
      <c r="E48" s="125" t="s">
        <v>208</v>
      </c>
      <c r="F48" s="125"/>
      <c r="G48" s="125"/>
      <c r="H48" s="125"/>
      <c r="I48" s="125"/>
      <c r="J48" s="125"/>
      <c r="K48" s="125" t="s">
        <v>212</v>
      </c>
      <c r="L48" s="125"/>
      <c r="M48" s="125"/>
      <c r="N48" s="125"/>
      <c r="O48" s="125"/>
      <c r="P48" s="125"/>
      <c r="Q48" s="126">
        <v>271.52999999999997</v>
      </c>
      <c r="R48" s="126"/>
      <c r="S48" s="126"/>
      <c r="T48" s="126"/>
      <c r="U48" s="127">
        <v>32812</v>
      </c>
      <c r="V48" s="127"/>
      <c r="W48" s="127"/>
      <c r="X48" s="127"/>
      <c r="Y48" s="127"/>
      <c r="Z48" s="127"/>
    </row>
    <row r="49" spans="1:26" ht="18.95" customHeight="1" x14ac:dyDescent="0.15">
      <c r="A49" s="96" t="s">
        <v>132</v>
      </c>
      <c r="B49" s="92"/>
      <c r="C49" s="92"/>
      <c r="D49" s="93"/>
      <c r="E49" s="125" t="s">
        <v>208</v>
      </c>
      <c r="F49" s="125"/>
      <c r="G49" s="125"/>
      <c r="H49" s="125"/>
      <c r="I49" s="125"/>
      <c r="J49" s="125"/>
      <c r="K49" s="125" t="s">
        <v>212</v>
      </c>
      <c r="L49" s="125"/>
      <c r="M49" s="125"/>
      <c r="N49" s="125"/>
      <c r="O49" s="125"/>
      <c r="P49" s="125"/>
      <c r="Q49" s="126">
        <v>271.52999999999997</v>
      </c>
      <c r="R49" s="126"/>
      <c r="S49" s="126"/>
      <c r="T49" s="126"/>
      <c r="U49" s="127">
        <v>33582</v>
      </c>
      <c r="V49" s="127"/>
      <c r="W49" s="127"/>
      <c r="X49" s="127"/>
      <c r="Y49" s="127"/>
      <c r="Z49" s="127"/>
    </row>
    <row r="50" spans="1:26" ht="18.95" customHeight="1" x14ac:dyDescent="0.15">
      <c r="A50" s="125" t="s">
        <v>190</v>
      </c>
      <c r="B50" s="125"/>
      <c r="C50" s="125"/>
      <c r="D50" s="125"/>
      <c r="E50" s="125" t="s">
        <v>208</v>
      </c>
      <c r="F50" s="125"/>
      <c r="G50" s="125"/>
      <c r="H50" s="125"/>
      <c r="I50" s="125"/>
      <c r="J50" s="125"/>
      <c r="K50" s="125" t="s">
        <v>212</v>
      </c>
      <c r="L50" s="125"/>
      <c r="M50" s="125"/>
      <c r="N50" s="125"/>
      <c r="O50" s="125"/>
      <c r="P50" s="125"/>
      <c r="Q50" s="126">
        <v>271.52999999999997</v>
      </c>
      <c r="R50" s="126"/>
      <c r="S50" s="126"/>
      <c r="T50" s="126"/>
      <c r="U50" s="127">
        <v>33582</v>
      </c>
      <c r="V50" s="127"/>
      <c r="W50" s="127"/>
      <c r="X50" s="127"/>
      <c r="Y50" s="127"/>
      <c r="Z50" s="127"/>
    </row>
    <row r="51" spans="1:26" ht="18.95" customHeight="1" x14ac:dyDescent="0.15">
      <c r="A51" s="125" t="s">
        <v>261</v>
      </c>
      <c r="B51" s="125"/>
      <c r="C51" s="125"/>
      <c r="D51" s="125"/>
      <c r="E51" s="125" t="s">
        <v>208</v>
      </c>
      <c r="F51" s="125"/>
      <c r="G51" s="125"/>
      <c r="H51" s="125"/>
      <c r="I51" s="125"/>
      <c r="J51" s="125"/>
      <c r="K51" s="125" t="s">
        <v>212</v>
      </c>
      <c r="L51" s="125"/>
      <c r="M51" s="125"/>
      <c r="N51" s="125"/>
      <c r="O51" s="125"/>
      <c r="P51" s="125"/>
      <c r="Q51" s="126">
        <v>271.52999999999997</v>
      </c>
      <c r="R51" s="126"/>
      <c r="S51" s="126"/>
      <c r="T51" s="126"/>
      <c r="U51" s="127">
        <v>33582</v>
      </c>
      <c r="V51" s="127"/>
      <c r="W51" s="127"/>
      <c r="X51" s="127"/>
      <c r="Y51" s="127"/>
      <c r="Z51" s="127"/>
    </row>
    <row r="52" spans="1:26" ht="18.95" customHeight="1" x14ac:dyDescent="0.15">
      <c r="A52" s="125" t="s">
        <v>213</v>
      </c>
      <c r="B52" s="125"/>
      <c r="C52" s="125"/>
      <c r="D52" s="125"/>
      <c r="E52" s="125" t="s">
        <v>208</v>
      </c>
      <c r="F52" s="125"/>
      <c r="G52" s="125"/>
      <c r="H52" s="125"/>
      <c r="I52" s="125"/>
      <c r="J52" s="125"/>
      <c r="K52" s="125" t="s">
        <v>212</v>
      </c>
      <c r="L52" s="125"/>
      <c r="M52" s="125"/>
      <c r="N52" s="125"/>
      <c r="O52" s="125"/>
      <c r="P52" s="125"/>
      <c r="Q52" s="126">
        <v>271.52999999999997</v>
      </c>
      <c r="R52" s="126"/>
      <c r="S52" s="126"/>
      <c r="T52" s="126"/>
      <c r="U52" s="127">
        <v>33582</v>
      </c>
      <c r="V52" s="127"/>
      <c r="W52" s="127"/>
      <c r="X52" s="127"/>
      <c r="Y52" s="127"/>
      <c r="Z52" s="127"/>
    </row>
  </sheetData>
  <mergeCells count="168">
    <mergeCell ref="A52:D52"/>
    <mergeCell ref="E52:J52"/>
    <mergeCell ref="K52:P52"/>
    <mergeCell ref="Q52:T52"/>
    <mergeCell ref="U52:Z52"/>
    <mergeCell ref="A12:B15"/>
    <mergeCell ref="C16:F19"/>
    <mergeCell ref="P2:Z8"/>
    <mergeCell ref="A16:B24"/>
    <mergeCell ref="A50:D50"/>
    <mergeCell ref="E50:J50"/>
    <mergeCell ref="K50:P50"/>
    <mergeCell ref="Q50:T50"/>
    <mergeCell ref="U50:Z50"/>
    <mergeCell ref="A51:D51"/>
    <mergeCell ref="E51:J51"/>
    <mergeCell ref="K51:P51"/>
    <mergeCell ref="Q51:T51"/>
    <mergeCell ref="U51:Z51"/>
    <mergeCell ref="A48:D48"/>
    <mergeCell ref="E48:J48"/>
    <mergeCell ref="K48:P48"/>
    <mergeCell ref="Q48:T48"/>
    <mergeCell ref="U48:Z48"/>
    <mergeCell ref="A49:D49"/>
    <mergeCell ref="E49:J49"/>
    <mergeCell ref="K49:P49"/>
    <mergeCell ref="Q49:T49"/>
    <mergeCell ref="U49:Z49"/>
    <mergeCell ref="A46:D46"/>
    <mergeCell ref="E46:J46"/>
    <mergeCell ref="K46:P46"/>
    <mergeCell ref="Q46:T46"/>
    <mergeCell ref="U46:Z46"/>
    <mergeCell ref="A47:D47"/>
    <mergeCell ref="E47:J47"/>
    <mergeCell ref="K47:P47"/>
    <mergeCell ref="Q47:T47"/>
    <mergeCell ref="U47:Z47"/>
    <mergeCell ref="A41:D41"/>
    <mergeCell ref="E41:Z41"/>
    <mergeCell ref="A44:D44"/>
    <mergeCell ref="E44:J44"/>
    <mergeCell ref="K44:P44"/>
    <mergeCell ref="Q44:T44"/>
    <mergeCell ref="U44:Z44"/>
    <mergeCell ref="A45:D45"/>
    <mergeCell ref="E45:J45"/>
    <mergeCell ref="K45:P45"/>
    <mergeCell ref="Q45:T45"/>
    <mergeCell ref="U45:Z45"/>
    <mergeCell ref="A35:D35"/>
    <mergeCell ref="E35:V35"/>
    <mergeCell ref="W35:Z35"/>
    <mergeCell ref="A38:D38"/>
    <mergeCell ref="E38:Z38"/>
    <mergeCell ref="A39:D39"/>
    <mergeCell ref="E39:Z39"/>
    <mergeCell ref="A40:D40"/>
    <mergeCell ref="E40:Z40"/>
    <mergeCell ref="A32:D32"/>
    <mergeCell ref="E32:V32"/>
    <mergeCell ref="W32:Z32"/>
    <mergeCell ref="A33:D33"/>
    <mergeCell ref="E33:V33"/>
    <mergeCell ref="W33:Z33"/>
    <mergeCell ref="A34:D34"/>
    <mergeCell ref="E34:V34"/>
    <mergeCell ref="W34:Z34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G18:J18"/>
    <mergeCell ref="K18:N18"/>
    <mergeCell ref="O18:R18"/>
    <mergeCell ref="S18:V18"/>
    <mergeCell ref="W18:Z18"/>
    <mergeCell ref="G19:J19"/>
    <mergeCell ref="K19:N19"/>
    <mergeCell ref="O19:R19"/>
    <mergeCell ref="S19:V19"/>
    <mergeCell ref="W19:Z19"/>
    <mergeCell ref="G16:J16"/>
    <mergeCell ref="K16:N16"/>
    <mergeCell ref="O16:R16"/>
    <mergeCell ref="S16:V16"/>
    <mergeCell ref="W16:Z16"/>
    <mergeCell ref="G17:J17"/>
    <mergeCell ref="K17:N17"/>
    <mergeCell ref="O17:R17"/>
    <mergeCell ref="S17:V17"/>
    <mergeCell ref="W17:Z17"/>
    <mergeCell ref="C14:J14"/>
    <mergeCell ref="K14:N14"/>
    <mergeCell ref="O14:R14"/>
    <mergeCell ref="S14:V14"/>
    <mergeCell ref="W14:Z14"/>
    <mergeCell ref="C15:J15"/>
    <mergeCell ref="K15:N15"/>
    <mergeCell ref="O15:R15"/>
    <mergeCell ref="S15:V15"/>
    <mergeCell ref="W15:Z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A7:D7"/>
    <mergeCell ref="E7:N7"/>
    <mergeCell ref="A8:D8"/>
    <mergeCell ref="E8:N8"/>
    <mergeCell ref="A11:J11"/>
    <mergeCell ref="K11:N11"/>
    <mergeCell ref="O11:R11"/>
    <mergeCell ref="S11:V11"/>
    <mergeCell ref="W11:Z11"/>
    <mergeCell ref="A2:D2"/>
    <mergeCell ref="F2:N2"/>
    <mergeCell ref="A3:D3"/>
    <mergeCell ref="E3:N3"/>
    <mergeCell ref="A4:D4"/>
    <mergeCell ref="E4:N4"/>
    <mergeCell ref="A5:D5"/>
    <mergeCell ref="E5:N5"/>
    <mergeCell ref="A6:D6"/>
    <mergeCell ref="E6:N6"/>
  </mergeCells>
  <phoneticPr fontId="6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rowBreaks count="1" manualBreakCount="1">
    <brk id="42" max="16383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G50"/>
  <sheetViews>
    <sheetView workbookViewId="0">
      <selection activeCell="AC17" sqref="AC17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67</v>
      </c>
      <c r="B1" s="3"/>
      <c r="C1" s="3"/>
      <c r="O1" s="7"/>
    </row>
    <row r="2" spans="1:26" ht="18.95" customHeight="1" x14ac:dyDescent="0.15">
      <c r="A2" s="64" t="s">
        <v>0</v>
      </c>
      <c r="B2" s="65"/>
      <c r="C2" s="65"/>
      <c r="D2" s="66"/>
      <c r="E2" s="4" t="s">
        <v>541</v>
      </c>
      <c r="F2" s="91" t="str">
        <f>別紙!B50</f>
        <v>わかば団地</v>
      </c>
      <c r="G2" s="92"/>
      <c r="H2" s="92"/>
      <c r="I2" s="92"/>
      <c r="J2" s="92"/>
      <c r="K2" s="92"/>
      <c r="L2" s="92"/>
      <c r="M2" s="92"/>
      <c r="N2" s="93"/>
      <c r="O2" s="7"/>
      <c r="P2" s="95" t="s">
        <v>16</v>
      </c>
      <c r="Q2" s="95"/>
      <c r="R2" s="95"/>
      <c r="S2" s="95"/>
      <c r="T2" s="95"/>
      <c r="U2" s="95"/>
      <c r="V2" s="95"/>
      <c r="W2" s="95"/>
      <c r="X2" s="95"/>
      <c r="Y2" s="95"/>
      <c r="Z2" s="95"/>
    </row>
    <row r="3" spans="1:26" ht="18.95" customHeight="1" x14ac:dyDescent="0.15">
      <c r="A3" s="64" t="s">
        <v>65</v>
      </c>
      <c r="B3" s="65"/>
      <c r="C3" s="65"/>
      <c r="D3" s="66"/>
      <c r="E3" s="96" t="str">
        <f>別紙!C50</f>
        <v>「6．棟ごとの基本情報」を参照</v>
      </c>
      <c r="F3" s="92"/>
      <c r="G3" s="92"/>
      <c r="H3" s="92"/>
      <c r="I3" s="92"/>
      <c r="J3" s="92"/>
      <c r="K3" s="92"/>
      <c r="L3" s="92"/>
      <c r="M3" s="92"/>
      <c r="N3" s="93"/>
      <c r="O3" s="7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</row>
    <row r="4" spans="1:26" ht="18.95" customHeight="1" x14ac:dyDescent="0.15">
      <c r="A4" s="80" t="s">
        <v>129</v>
      </c>
      <c r="B4" s="80"/>
      <c r="C4" s="80"/>
      <c r="D4" s="80"/>
      <c r="E4" s="96" t="str">
        <f>別紙!D50</f>
        <v>「6．棟ごとの基本情報」を参照</v>
      </c>
      <c r="F4" s="92"/>
      <c r="G4" s="92"/>
      <c r="H4" s="92"/>
      <c r="I4" s="92"/>
      <c r="J4" s="92"/>
      <c r="K4" s="92"/>
      <c r="L4" s="92"/>
      <c r="M4" s="92"/>
      <c r="N4" s="93"/>
      <c r="O4" s="7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</row>
    <row r="5" spans="1:26" ht="18.95" customHeight="1" x14ac:dyDescent="0.15">
      <c r="A5" s="80" t="s">
        <v>43</v>
      </c>
      <c r="B5" s="80"/>
      <c r="C5" s="80"/>
      <c r="D5" s="80"/>
      <c r="E5" s="97" t="str">
        <f>別紙!E50</f>
        <v>「6．棟ごとの基本情報」を参照</v>
      </c>
      <c r="F5" s="98"/>
      <c r="G5" s="98"/>
      <c r="H5" s="98"/>
      <c r="I5" s="98"/>
      <c r="J5" s="98"/>
      <c r="K5" s="98"/>
      <c r="L5" s="98"/>
      <c r="M5" s="98"/>
      <c r="N5" s="99"/>
      <c r="O5" s="7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</row>
    <row r="6" spans="1:26" ht="18.95" customHeight="1" x14ac:dyDescent="0.15">
      <c r="A6" s="80" t="s">
        <v>13</v>
      </c>
      <c r="B6" s="80"/>
      <c r="C6" s="80"/>
      <c r="D6" s="80"/>
      <c r="E6" s="100" t="str">
        <f>別紙!F50</f>
        <v>「6．棟ごとの基本情報」を参照</v>
      </c>
      <c r="F6" s="101"/>
      <c r="G6" s="101"/>
      <c r="H6" s="101"/>
      <c r="I6" s="101"/>
      <c r="J6" s="101"/>
      <c r="K6" s="101"/>
      <c r="L6" s="101"/>
      <c r="M6" s="101"/>
      <c r="N6" s="102"/>
      <c r="O6" s="7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</row>
    <row r="7" spans="1:26" ht="18.95" customHeight="1" x14ac:dyDescent="0.15">
      <c r="A7" s="80" t="s">
        <v>4</v>
      </c>
      <c r="B7" s="80"/>
      <c r="C7" s="80"/>
      <c r="D7" s="80"/>
      <c r="E7" s="96" t="str">
        <f>別紙!G50</f>
        <v>建設水道課</v>
      </c>
      <c r="F7" s="92"/>
      <c r="G7" s="92"/>
      <c r="H7" s="92"/>
      <c r="I7" s="92"/>
      <c r="J7" s="92"/>
      <c r="K7" s="92"/>
      <c r="L7" s="92"/>
      <c r="M7" s="92"/>
      <c r="N7" s="93"/>
      <c r="O7" s="7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</row>
    <row r="8" spans="1:26" ht="18.95" customHeight="1" x14ac:dyDescent="0.15">
      <c r="A8" s="64" t="s">
        <v>8</v>
      </c>
      <c r="B8" s="65"/>
      <c r="C8" s="65"/>
      <c r="D8" s="66"/>
      <c r="E8" s="96" t="str">
        <f>別紙!H50</f>
        <v>直営</v>
      </c>
      <c r="F8" s="92"/>
      <c r="G8" s="92"/>
      <c r="H8" s="92"/>
      <c r="I8" s="92"/>
      <c r="J8" s="92"/>
      <c r="K8" s="92"/>
      <c r="L8" s="92"/>
      <c r="M8" s="92"/>
      <c r="N8" s="93"/>
      <c r="O8" s="7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</row>
    <row r="9" spans="1:26" ht="18.95" customHeight="1" x14ac:dyDescent="0.15"/>
    <row r="10" spans="1:26" ht="18.95" customHeight="1" x14ac:dyDescent="0.15">
      <c r="A10" s="2" t="s">
        <v>70</v>
      </c>
      <c r="D10" s="3"/>
      <c r="E10" s="3"/>
      <c r="F10" s="3"/>
      <c r="G10" s="3"/>
      <c r="K10" s="3"/>
      <c r="O10" s="3"/>
      <c r="S10" s="3"/>
      <c r="W10" s="3"/>
      <c r="Z10" s="8" t="s">
        <v>57</v>
      </c>
    </row>
    <row r="11" spans="1:26" ht="18.95" customHeight="1" x14ac:dyDescent="0.15">
      <c r="A11" s="80"/>
      <c r="B11" s="80"/>
      <c r="C11" s="80"/>
      <c r="D11" s="80"/>
      <c r="E11" s="80"/>
      <c r="F11" s="80"/>
      <c r="G11" s="80"/>
      <c r="H11" s="80"/>
      <c r="I11" s="80"/>
      <c r="J11" s="80"/>
      <c r="K11" s="80" t="s">
        <v>5</v>
      </c>
      <c r="L11" s="80"/>
      <c r="M11" s="80"/>
      <c r="N11" s="80"/>
      <c r="O11" s="80" t="s">
        <v>15</v>
      </c>
      <c r="P11" s="80"/>
      <c r="Q11" s="80"/>
      <c r="R11" s="80"/>
      <c r="S11" s="80" t="s">
        <v>365</v>
      </c>
      <c r="T11" s="80"/>
      <c r="U11" s="80"/>
      <c r="V11" s="80"/>
      <c r="W11" s="80" t="s">
        <v>500</v>
      </c>
      <c r="X11" s="80"/>
      <c r="Y11" s="80"/>
      <c r="Z11" s="80"/>
    </row>
    <row r="12" spans="1:26" ht="18.95" customHeight="1" x14ac:dyDescent="0.15">
      <c r="A12" s="94" t="s">
        <v>10</v>
      </c>
      <c r="B12" s="94"/>
      <c r="C12" s="94" t="s">
        <v>18</v>
      </c>
      <c r="D12" s="94"/>
      <c r="E12" s="94"/>
      <c r="F12" s="94"/>
      <c r="G12" s="94"/>
      <c r="H12" s="94"/>
      <c r="I12" s="94"/>
      <c r="J12" s="94"/>
      <c r="K12" s="70">
        <v>2939</v>
      </c>
      <c r="L12" s="70"/>
      <c r="M12" s="70"/>
      <c r="N12" s="70"/>
      <c r="O12" s="70">
        <v>3256</v>
      </c>
      <c r="P12" s="70"/>
      <c r="Q12" s="70"/>
      <c r="R12" s="70"/>
      <c r="S12" s="78">
        <v>3168</v>
      </c>
      <c r="T12" s="78"/>
      <c r="U12" s="78"/>
      <c r="V12" s="78"/>
      <c r="W12" s="70">
        <f t="shared" ref="W12:W24" si="0">(K12+O12+S12)/3</f>
        <v>3121</v>
      </c>
      <c r="X12" s="70"/>
      <c r="Y12" s="70"/>
      <c r="Z12" s="70"/>
    </row>
    <row r="13" spans="1:26" ht="18.95" customHeight="1" x14ac:dyDescent="0.15">
      <c r="A13" s="79"/>
      <c r="B13" s="79"/>
      <c r="C13" s="79" t="s">
        <v>20</v>
      </c>
      <c r="D13" s="79"/>
      <c r="E13" s="79"/>
      <c r="F13" s="79"/>
      <c r="G13" s="79"/>
      <c r="H13" s="79"/>
      <c r="I13" s="79"/>
      <c r="J13" s="79"/>
      <c r="K13" s="70">
        <v>5965</v>
      </c>
      <c r="L13" s="70"/>
      <c r="M13" s="70"/>
      <c r="N13" s="70"/>
      <c r="O13" s="70">
        <v>6896</v>
      </c>
      <c r="P13" s="70"/>
      <c r="Q13" s="70"/>
      <c r="R13" s="70"/>
      <c r="S13" s="78">
        <v>6224</v>
      </c>
      <c r="T13" s="78"/>
      <c r="U13" s="78"/>
      <c r="V13" s="78"/>
      <c r="W13" s="70">
        <f t="shared" si="0"/>
        <v>6361.666666666667</v>
      </c>
      <c r="X13" s="70"/>
      <c r="Y13" s="70"/>
      <c r="Z13" s="70"/>
    </row>
    <row r="14" spans="1:26" ht="18.95" customHeight="1" x14ac:dyDescent="0.15">
      <c r="A14" s="79"/>
      <c r="B14" s="79"/>
      <c r="C14" s="79" t="s">
        <v>6</v>
      </c>
      <c r="D14" s="79"/>
      <c r="E14" s="79"/>
      <c r="F14" s="79"/>
      <c r="G14" s="79"/>
      <c r="H14" s="79"/>
      <c r="I14" s="79"/>
      <c r="J14" s="79"/>
      <c r="K14" s="70">
        <v>0</v>
      </c>
      <c r="L14" s="70"/>
      <c r="M14" s="70"/>
      <c r="N14" s="70"/>
      <c r="O14" s="70">
        <v>0</v>
      </c>
      <c r="P14" s="70"/>
      <c r="Q14" s="70"/>
      <c r="R14" s="70"/>
      <c r="S14" s="78">
        <v>0</v>
      </c>
      <c r="T14" s="78"/>
      <c r="U14" s="78"/>
      <c r="V14" s="78"/>
      <c r="W14" s="70">
        <f t="shared" si="0"/>
        <v>0</v>
      </c>
      <c r="X14" s="70"/>
      <c r="Y14" s="70"/>
      <c r="Z14" s="70"/>
    </row>
    <row r="15" spans="1:26" ht="18.95" customHeight="1" x14ac:dyDescent="0.15">
      <c r="A15" s="79"/>
      <c r="B15" s="79"/>
      <c r="C15" s="79" t="s">
        <v>25</v>
      </c>
      <c r="D15" s="79"/>
      <c r="E15" s="79"/>
      <c r="F15" s="79"/>
      <c r="G15" s="79"/>
      <c r="H15" s="79"/>
      <c r="I15" s="79"/>
      <c r="J15" s="79"/>
      <c r="K15" s="70">
        <f>SUM(K12:N14)</f>
        <v>8904</v>
      </c>
      <c r="L15" s="70"/>
      <c r="M15" s="70"/>
      <c r="N15" s="70"/>
      <c r="O15" s="70">
        <f>SUM(O12:R14)</f>
        <v>10152</v>
      </c>
      <c r="P15" s="70"/>
      <c r="Q15" s="70"/>
      <c r="R15" s="70"/>
      <c r="S15" s="78">
        <f>SUM(S12:V14)</f>
        <v>9392</v>
      </c>
      <c r="T15" s="78"/>
      <c r="U15" s="78"/>
      <c r="V15" s="78"/>
      <c r="W15" s="70">
        <f t="shared" si="0"/>
        <v>9482.6666666666661</v>
      </c>
      <c r="X15" s="70"/>
      <c r="Y15" s="70"/>
      <c r="Z15" s="70"/>
    </row>
    <row r="16" spans="1:26" ht="18.95" customHeight="1" x14ac:dyDescent="0.15">
      <c r="A16" s="79" t="s">
        <v>1</v>
      </c>
      <c r="B16" s="79"/>
      <c r="C16" s="85" t="s">
        <v>29</v>
      </c>
      <c r="D16" s="86"/>
      <c r="E16" s="86"/>
      <c r="F16" s="87"/>
      <c r="G16" s="82" t="s">
        <v>30</v>
      </c>
      <c r="H16" s="83"/>
      <c r="I16" s="83"/>
      <c r="J16" s="84"/>
      <c r="K16" s="70">
        <v>0</v>
      </c>
      <c r="L16" s="70"/>
      <c r="M16" s="70"/>
      <c r="N16" s="70"/>
      <c r="O16" s="70">
        <v>0</v>
      </c>
      <c r="P16" s="70"/>
      <c r="Q16" s="70"/>
      <c r="R16" s="70"/>
      <c r="S16" s="78">
        <v>40</v>
      </c>
      <c r="T16" s="78"/>
      <c r="U16" s="78"/>
      <c r="V16" s="78"/>
      <c r="W16" s="70">
        <f t="shared" si="0"/>
        <v>13.333333333333334</v>
      </c>
      <c r="X16" s="70"/>
      <c r="Y16" s="70"/>
      <c r="Z16" s="70"/>
    </row>
    <row r="17" spans="1:26" ht="18.95" customHeight="1" x14ac:dyDescent="0.15">
      <c r="A17" s="79"/>
      <c r="B17" s="79"/>
      <c r="C17" s="88"/>
      <c r="D17" s="89"/>
      <c r="E17" s="89"/>
      <c r="F17" s="90"/>
      <c r="G17" s="82" t="s">
        <v>34</v>
      </c>
      <c r="H17" s="83"/>
      <c r="I17" s="83"/>
      <c r="J17" s="84"/>
      <c r="K17" s="70">
        <v>0</v>
      </c>
      <c r="L17" s="70"/>
      <c r="M17" s="70"/>
      <c r="N17" s="70"/>
      <c r="O17" s="70">
        <v>0</v>
      </c>
      <c r="P17" s="70"/>
      <c r="Q17" s="70"/>
      <c r="R17" s="70"/>
      <c r="S17" s="78">
        <v>0</v>
      </c>
      <c r="T17" s="78"/>
      <c r="U17" s="78"/>
      <c r="V17" s="78"/>
      <c r="W17" s="70">
        <f t="shared" si="0"/>
        <v>0</v>
      </c>
      <c r="X17" s="70"/>
      <c r="Y17" s="70"/>
      <c r="Z17" s="70"/>
    </row>
    <row r="18" spans="1:26" ht="18.95" customHeight="1" x14ac:dyDescent="0.15">
      <c r="A18" s="79"/>
      <c r="B18" s="79"/>
      <c r="C18" s="88"/>
      <c r="D18" s="89"/>
      <c r="E18" s="89"/>
      <c r="F18" s="90"/>
      <c r="G18" s="82" t="s">
        <v>39</v>
      </c>
      <c r="H18" s="83"/>
      <c r="I18" s="83"/>
      <c r="J18" s="84"/>
      <c r="K18" s="70">
        <v>0</v>
      </c>
      <c r="L18" s="70"/>
      <c r="M18" s="70"/>
      <c r="N18" s="70"/>
      <c r="O18" s="70">
        <v>0</v>
      </c>
      <c r="P18" s="70"/>
      <c r="Q18" s="70"/>
      <c r="R18" s="70"/>
      <c r="S18" s="78">
        <v>0</v>
      </c>
      <c r="T18" s="78"/>
      <c r="U18" s="78"/>
      <c r="V18" s="78"/>
      <c r="W18" s="70">
        <f t="shared" si="0"/>
        <v>0</v>
      </c>
      <c r="X18" s="70"/>
      <c r="Y18" s="70"/>
      <c r="Z18" s="70"/>
    </row>
    <row r="19" spans="1:26" ht="18.95" customHeight="1" x14ac:dyDescent="0.15">
      <c r="A19" s="79"/>
      <c r="B19" s="79"/>
      <c r="C19" s="88"/>
      <c r="D19" s="89"/>
      <c r="E19" s="89"/>
      <c r="F19" s="90"/>
      <c r="G19" s="82" t="s">
        <v>45</v>
      </c>
      <c r="H19" s="83"/>
      <c r="I19" s="83"/>
      <c r="J19" s="84"/>
      <c r="K19" s="70">
        <v>0</v>
      </c>
      <c r="L19" s="70"/>
      <c r="M19" s="70"/>
      <c r="N19" s="70"/>
      <c r="O19" s="70">
        <v>0</v>
      </c>
      <c r="P19" s="70"/>
      <c r="Q19" s="70"/>
      <c r="R19" s="70"/>
      <c r="S19" s="78">
        <v>0</v>
      </c>
      <c r="T19" s="78"/>
      <c r="U19" s="78"/>
      <c r="V19" s="78"/>
      <c r="W19" s="70">
        <f t="shared" si="0"/>
        <v>0</v>
      </c>
      <c r="X19" s="70"/>
      <c r="Y19" s="70"/>
      <c r="Z19" s="70"/>
    </row>
    <row r="20" spans="1:26" ht="18.95" customHeight="1" x14ac:dyDescent="0.15">
      <c r="A20" s="79"/>
      <c r="B20" s="79"/>
      <c r="C20" s="79" t="s">
        <v>47</v>
      </c>
      <c r="D20" s="79"/>
      <c r="E20" s="79"/>
      <c r="F20" s="79"/>
      <c r="G20" s="79"/>
      <c r="H20" s="79"/>
      <c r="I20" s="79"/>
      <c r="J20" s="79"/>
      <c r="K20" s="70">
        <v>0</v>
      </c>
      <c r="L20" s="70"/>
      <c r="M20" s="70"/>
      <c r="N20" s="70"/>
      <c r="O20" s="70">
        <v>0</v>
      </c>
      <c r="P20" s="70"/>
      <c r="Q20" s="70"/>
      <c r="R20" s="70"/>
      <c r="S20" s="78">
        <v>0</v>
      </c>
      <c r="T20" s="78"/>
      <c r="U20" s="78"/>
      <c r="V20" s="78"/>
      <c r="W20" s="70">
        <f t="shared" si="0"/>
        <v>0</v>
      </c>
      <c r="X20" s="70"/>
      <c r="Y20" s="70"/>
      <c r="Z20" s="70"/>
    </row>
    <row r="21" spans="1:26" ht="18.95" customHeight="1" x14ac:dyDescent="0.15">
      <c r="A21" s="79"/>
      <c r="B21" s="79"/>
      <c r="C21" s="81" t="s">
        <v>62</v>
      </c>
      <c r="D21" s="81"/>
      <c r="E21" s="81"/>
      <c r="F21" s="81"/>
      <c r="G21" s="81"/>
      <c r="H21" s="81"/>
      <c r="I21" s="81"/>
      <c r="J21" s="81"/>
      <c r="K21" s="70">
        <v>0</v>
      </c>
      <c r="L21" s="70"/>
      <c r="M21" s="70"/>
      <c r="N21" s="70"/>
      <c r="O21" s="70">
        <v>0</v>
      </c>
      <c r="P21" s="70"/>
      <c r="Q21" s="70"/>
      <c r="R21" s="70"/>
      <c r="S21" s="78">
        <v>213</v>
      </c>
      <c r="T21" s="78"/>
      <c r="U21" s="78"/>
      <c r="V21" s="78"/>
      <c r="W21" s="70">
        <f t="shared" si="0"/>
        <v>71</v>
      </c>
      <c r="X21" s="70"/>
      <c r="Y21" s="70"/>
      <c r="Z21" s="70"/>
    </row>
    <row r="22" spans="1:26" ht="18.95" customHeight="1" x14ac:dyDescent="0.15">
      <c r="A22" s="79"/>
      <c r="B22" s="79"/>
      <c r="C22" s="79" t="s">
        <v>50</v>
      </c>
      <c r="D22" s="79"/>
      <c r="E22" s="79"/>
      <c r="F22" s="79"/>
      <c r="G22" s="79"/>
      <c r="H22" s="79"/>
      <c r="I22" s="79"/>
      <c r="J22" s="79"/>
      <c r="K22" s="70">
        <v>58</v>
      </c>
      <c r="L22" s="70"/>
      <c r="M22" s="70"/>
      <c r="N22" s="70"/>
      <c r="O22" s="70">
        <v>372</v>
      </c>
      <c r="P22" s="70"/>
      <c r="Q22" s="70"/>
      <c r="R22" s="70"/>
      <c r="S22" s="78">
        <v>68</v>
      </c>
      <c r="T22" s="78"/>
      <c r="U22" s="78"/>
      <c r="V22" s="78"/>
      <c r="W22" s="70">
        <f t="shared" si="0"/>
        <v>166</v>
      </c>
      <c r="X22" s="70"/>
      <c r="Y22" s="70"/>
      <c r="Z22" s="70"/>
    </row>
    <row r="23" spans="1:26" ht="18.95" customHeight="1" x14ac:dyDescent="0.15">
      <c r="A23" s="79"/>
      <c r="B23" s="79"/>
      <c r="C23" s="79" t="s">
        <v>54</v>
      </c>
      <c r="D23" s="79"/>
      <c r="E23" s="79"/>
      <c r="F23" s="79"/>
      <c r="G23" s="79"/>
      <c r="H23" s="79"/>
      <c r="I23" s="79"/>
      <c r="J23" s="79"/>
      <c r="K23" s="70">
        <v>0</v>
      </c>
      <c r="L23" s="70"/>
      <c r="M23" s="70"/>
      <c r="N23" s="70"/>
      <c r="O23" s="70">
        <v>0</v>
      </c>
      <c r="P23" s="70"/>
      <c r="Q23" s="70"/>
      <c r="R23" s="70"/>
      <c r="S23" s="78">
        <v>215</v>
      </c>
      <c r="T23" s="78"/>
      <c r="U23" s="78"/>
      <c r="V23" s="78"/>
      <c r="W23" s="70">
        <f t="shared" si="0"/>
        <v>71.666666666666671</v>
      </c>
      <c r="X23" s="70"/>
      <c r="Y23" s="70"/>
      <c r="Z23" s="70"/>
    </row>
    <row r="24" spans="1:26" ht="18.95" customHeight="1" x14ac:dyDescent="0.15">
      <c r="A24" s="79"/>
      <c r="B24" s="79"/>
      <c r="C24" s="79" t="s">
        <v>25</v>
      </c>
      <c r="D24" s="79"/>
      <c r="E24" s="79"/>
      <c r="F24" s="79"/>
      <c r="G24" s="79"/>
      <c r="H24" s="79"/>
      <c r="I24" s="79"/>
      <c r="J24" s="79"/>
      <c r="K24" s="70">
        <f>SUM(K16:N23)</f>
        <v>58</v>
      </c>
      <c r="L24" s="70"/>
      <c r="M24" s="70"/>
      <c r="N24" s="70"/>
      <c r="O24" s="70">
        <f>SUM(O16:R23)</f>
        <v>372</v>
      </c>
      <c r="P24" s="70"/>
      <c r="Q24" s="70"/>
      <c r="R24" s="70"/>
      <c r="S24" s="78">
        <f>SUM(S16:V23)</f>
        <v>536</v>
      </c>
      <c r="T24" s="78"/>
      <c r="U24" s="78"/>
      <c r="V24" s="78"/>
      <c r="W24" s="70">
        <f t="shared" si="0"/>
        <v>322</v>
      </c>
      <c r="X24" s="70"/>
      <c r="Y24" s="70"/>
      <c r="Z24" s="70"/>
    </row>
    <row r="25" spans="1:26" ht="18.95" customHeight="1" x14ac:dyDescent="0.15"/>
    <row r="26" spans="1:26" ht="18.95" customHeight="1" x14ac:dyDescent="0.15">
      <c r="A26" s="2" t="s">
        <v>72</v>
      </c>
      <c r="D26" s="3"/>
      <c r="E26" s="3"/>
      <c r="F26" s="3"/>
      <c r="G26" s="3"/>
    </row>
    <row r="27" spans="1:26" ht="18.95" customHeight="1" x14ac:dyDescent="0.15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 t="s">
        <v>5</v>
      </c>
      <c r="L27" s="80"/>
      <c r="M27" s="80"/>
      <c r="N27" s="80"/>
      <c r="O27" s="80" t="s">
        <v>15</v>
      </c>
      <c r="P27" s="80"/>
      <c r="Q27" s="80"/>
      <c r="R27" s="80"/>
      <c r="S27" s="80" t="s">
        <v>365</v>
      </c>
      <c r="T27" s="80"/>
      <c r="U27" s="80"/>
      <c r="V27" s="80"/>
      <c r="W27" s="80" t="s">
        <v>500</v>
      </c>
      <c r="X27" s="80"/>
      <c r="Y27" s="80"/>
      <c r="Z27" s="80"/>
    </row>
    <row r="28" spans="1:26" ht="18.95" customHeight="1" x14ac:dyDescent="0.15">
      <c r="A28" s="77" t="s">
        <v>331</v>
      </c>
      <c r="B28" s="77"/>
      <c r="C28" s="77"/>
      <c r="D28" s="77"/>
      <c r="E28" s="77"/>
      <c r="F28" s="77"/>
      <c r="G28" s="77"/>
      <c r="H28" s="77"/>
      <c r="I28" s="77"/>
      <c r="J28" s="77"/>
      <c r="K28" s="78">
        <v>18</v>
      </c>
      <c r="L28" s="78"/>
      <c r="M28" s="78"/>
      <c r="N28" s="78"/>
      <c r="O28" s="78">
        <v>18</v>
      </c>
      <c r="P28" s="78"/>
      <c r="Q28" s="78"/>
      <c r="R28" s="78"/>
      <c r="S28" s="78">
        <v>17</v>
      </c>
      <c r="T28" s="78"/>
      <c r="U28" s="78"/>
      <c r="V28" s="78"/>
      <c r="W28" s="78">
        <f>(K28+O28+S28)/3</f>
        <v>17.666666666666668</v>
      </c>
      <c r="X28" s="78"/>
      <c r="Y28" s="78"/>
      <c r="Z28" s="78"/>
    </row>
    <row r="29" spans="1:26" ht="18.95" customHeight="1" x14ac:dyDescent="0.15">
      <c r="A29" s="77" t="s">
        <v>435</v>
      </c>
      <c r="B29" s="77"/>
      <c r="C29" s="77"/>
      <c r="D29" s="77"/>
      <c r="E29" s="77"/>
      <c r="F29" s="77"/>
      <c r="G29" s="77"/>
      <c r="H29" s="77"/>
      <c r="I29" s="77"/>
      <c r="J29" s="77"/>
      <c r="K29" s="78">
        <v>18</v>
      </c>
      <c r="L29" s="78"/>
      <c r="M29" s="78"/>
      <c r="N29" s="78"/>
      <c r="O29" s="78">
        <v>18</v>
      </c>
      <c r="P29" s="78"/>
      <c r="Q29" s="78"/>
      <c r="R29" s="78"/>
      <c r="S29" s="78">
        <v>18</v>
      </c>
      <c r="T29" s="78"/>
      <c r="U29" s="78"/>
      <c r="V29" s="78"/>
      <c r="W29" s="78">
        <f>(K29+O29+S29)/3</f>
        <v>18</v>
      </c>
      <c r="X29" s="78"/>
      <c r="Y29" s="78"/>
      <c r="Z29" s="78"/>
    </row>
    <row r="30" spans="1:26" ht="18.95" customHeight="1" x14ac:dyDescent="0.15"/>
    <row r="31" spans="1:26" ht="18.95" customHeight="1" x14ac:dyDescent="0.15">
      <c r="A31" s="2" t="s">
        <v>216</v>
      </c>
    </row>
    <row r="32" spans="1:26" ht="18.95" customHeight="1" x14ac:dyDescent="0.15">
      <c r="A32" s="64" t="s">
        <v>80</v>
      </c>
      <c r="B32" s="65"/>
      <c r="C32" s="65"/>
      <c r="D32" s="66"/>
      <c r="E32" s="64" t="s">
        <v>78</v>
      </c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6"/>
      <c r="W32" s="64" t="s">
        <v>84</v>
      </c>
      <c r="X32" s="65"/>
      <c r="Y32" s="65"/>
      <c r="Z32" s="66"/>
    </row>
    <row r="33" spans="1:33" ht="18.95" customHeight="1" x14ac:dyDescent="0.15">
      <c r="A33" s="60" t="s">
        <v>365</v>
      </c>
      <c r="B33" s="60"/>
      <c r="C33" s="60"/>
      <c r="D33" s="60"/>
      <c r="E33" s="67" t="s">
        <v>477</v>
      </c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9"/>
      <c r="W33" s="70">
        <v>215</v>
      </c>
      <c r="X33" s="70"/>
      <c r="Y33" s="70"/>
      <c r="Z33" s="70"/>
      <c r="AC33" s="11"/>
      <c r="AD33" s="11"/>
      <c r="AE33" s="11"/>
      <c r="AF33" s="11"/>
      <c r="AG33" s="11"/>
    </row>
    <row r="34" spans="1:33" ht="18.95" customHeight="1" x14ac:dyDescent="0.15">
      <c r="A34" s="60"/>
      <c r="B34" s="60"/>
      <c r="C34" s="60"/>
      <c r="D34" s="60"/>
      <c r="E34" s="67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9"/>
      <c r="W34" s="70"/>
      <c r="X34" s="70"/>
      <c r="Y34" s="70"/>
      <c r="Z34" s="70"/>
      <c r="AC34" s="11"/>
      <c r="AD34" s="11"/>
      <c r="AE34" s="11"/>
      <c r="AF34" s="11"/>
      <c r="AG34" s="11"/>
    </row>
    <row r="35" spans="1:33" ht="18.95" customHeight="1" x14ac:dyDescent="0.15">
      <c r="A35" s="60"/>
      <c r="B35" s="60"/>
      <c r="C35" s="60"/>
      <c r="D35" s="60"/>
      <c r="E35" s="67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9"/>
      <c r="W35" s="70"/>
      <c r="X35" s="70"/>
      <c r="Y35" s="70"/>
      <c r="Z35" s="70"/>
      <c r="AC35" s="11"/>
      <c r="AD35" s="11"/>
      <c r="AE35" s="11"/>
      <c r="AF35" s="11"/>
    </row>
    <row r="36" spans="1:33" ht="18.95" customHeight="1" x14ac:dyDescent="0.15"/>
    <row r="37" spans="1:33" ht="18.95" customHeight="1" x14ac:dyDescent="0.15">
      <c r="A37" s="2" t="s">
        <v>242</v>
      </c>
    </row>
    <row r="38" spans="1:33" ht="18.95" customHeight="1" x14ac:dyDescent="0.15">
      <c r="A38" s="64" t="s">
        <v>80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6"/>
    </row>
    <row r="39" spans="1:33" ht="18.95" customHeight="1" x14ac:dyDescent="0.15">
      <c r="A39" s="60"/>
      <c r="B39" s="60"/>
      <c r="C39" s="60"/>
      <c r="D39" s="60"/>
      <c r="E39" s="71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3"/>
    </row>
    <row r="40" spans="1:33" ht="18.95" customHeight="1" x14ac:dyDescent="0.15">
      <c r="A40" s="71"/>
      <c r="B40" s="72"/>
      <c r="C40" s="72"/>
      <c r="D40" s="73"/>
      <c r="E40" s="71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3"/>
    </row>
    <row r="41" spans="1:33" ht="18.95" customHeight="1" x14ac:dyDescent="0.15">
      <c r="A41" s="60"/>
      <c r="B41" s="60"/>
      <c r="C41" s="60"/>
      <c r="D41" s="60"/>
      <c r="E41" s="71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3"/>
    </row>
    <row r="42" spans="1:33" ht="18.95" customHeight="1" x14ac:dyDescent="0.15"/>
    <row r="43" spans="1:33" ht="18.95" customHeight="1" x14ac:dyDescent="0.15">
      <c r="A43" s="2" t="s">
        <v>466</v>
      </c>
    </row>
    <row r="44" spans="1:33" ht="18.95" customHeight="1" x14ac:dyDescent="0.15">
      <c r="A44" s="64" t="s">
        <v>293</v>
      </c>
      <c r="B44" s="65"/>
      <c r="C44" s="65"/>
      <c r="D44" s="66"/>
      <c r="E44" s="65" t="s">
        <v>282</v>
      </c>
      <c r="F44" s="65"/>
      <c r="G44" s="65"/>
      <c r="H44" s="65"/>
      <c r="I44" s="65"/>
      <c r="J44" s="66"/>
      <c r="K44" s="64" t="s">
        <v>129</v>
      </c>
      <c r="L44" s="65"/>
      <c r="M44" s="65"/>
      <c r="N44" s="65"/>
      <c r="O44" s="65"/>
      <c r="P44" s="66"/>
      <c r="Q44" s="64" t="s">
        <v>130</v>
      </c>
      <c r="R44" s="65"/>
      <c r="S44" s="65"/>
      <c r="T44" s="66"/>
      <c r="U44" s="64" t="s">
        <v>291</v>
      </c>
      <c r="V44" s="65"/>
      <c r="W44" s="65"/>
      <c r="X44" s="65"/>
      <c r="Y44" s="65"/>
      <c r="Z44" s="66"/>
    </row>
    <row r="45" spans="1:33" ht="18.95" customHeight="1" x14ac:dyDescent="0.15">
      <c r="A45" s="125" t="s">
        <v>298</v>
      </c>
      <c r="B45" s="125"/>
      <c r="C45" s="125"/>
      <c r="D45" s="125"/>
      <c r="E45" s="125" t="s">
        <v>319</v>
      </c>
      <c r="F45" s="125"/>
      <c r="G45" s="125"/>
      <c r="H45" s="125"/>
      <c r="I45" s="125"/>
      <c r="J45" s="125"/>
      <c r="K45" s="125" t="s">
        <v>21</v>
      </c>
      <c r="L45" s="125"/>
      <c r="M45" s="125"/>
      <c r="N45" s="125"/>
      <c r="O45" s="125"/>
      <c r="P45" s="125"/>
      <c r="Q45" s="126">
        <v>190.29</v>
      </c>
      <c r="R45" s="126"/>
      <c r="S45" s="126"/>
      <c r="T45" s="126"/>
      <c r="U45" s="127">
        <v>29885</v>
      </c>
      <c r="V45" s="127"/>
      <c r="W45" s="127"/>
      <c r="X45" s="127"/>
      <c r="Y45" s="127"/>
      <c r="Z45" s="127"/>
    </row>
    <row r="46" spans="1:33" ht="18.95" customHeight="1" x14ac:dyDescent="0.15">
      <c r="A46" s="125" t="s">
        <v>299</v>
      </c>
      <c r="B46" s="125"/>
      <c r="C46" s="125"/>
      <c r="D46" s="125"/>
      <c r="E46" s="125" t="s">
        <v>319</v>
      </c>
      <c r="F46" s="125"/>
      <c r="G46" s="125"/>
      <c r="H46" s="125"/>
      <c r="I46" s="125"/>
      <c r="J46" s="125"/>
      <c r="K46" s="125" t="s">
        <v>21</v>
      </c>
      <c r="L46" s="125"/>
      <c r="M46" s="125"/>
      <c r="N46" s="125"/>
      <c r="O46" s="125"/>
      <c r="P46" s="125"/>
      <c r="Q46" s="126">
        <v>199.8</v>
      </c>
      <c r="R46" s="126"/>
      <c r="S46" s="126"/>
      <c r="T46" s="126"/>
      <c r="U46" s="127">
        <v>30627</v>
      </c>
      <c r="V46" s="127"/>
      <c r="W46" s="127"/>
      <c r="X46" s="127"/>
      <c r="Y46" s="127"/>
      <c r="Z46" s="127"/>
    </row>
    <row r="47" spans="1:33" ht="18.95" customHeight="1" x14ac:dyDescent="0.15">
      <c r="A47" s="96" t="s">
        <v>317</v>
      </c>
      <c r="B47" s="92"/>
      <c r="C47" s="92"/>
      <c r="D47" s="93"/>
      <c r="E47" s="125" t="s">
        <v>93</v>
      </c>
      <c r="F47" s="125"/>
      <c r="G47" s="125"/>
      <c r="H47" s="125"/>
      <c r="I47" s="125"/>
      <c r="J47" s="125"/>
      <c r="K47" s="125" t="s">
        <v>106</v>
      </c>
      <c r="L47" s="125"/>
      <c r="M47" s="125"/>
      <c r="N47" s="125"/>
      <c r="O47" s="125"/>
      <c r="P47" s="125"/>
      <c r="Q47" s="126">
        <v>255.88</v>
      </c>
      <c r="R47" s="126"/>
      <c r="S47" s="126"/>
      <c r="T47" s="126"/>
      <c r="U47" s="127">
        <v>41668</v>
      </c>
      <c r="V47" s="127"/>
      <c r="W47" s="127"/>
      <c r="X47" s="127"/>
      <c r="Y47" s="127"/>
      <c r="Z47" s="127"/>
    </row>
    <row r="48" spans="1:33" ht="18.95" customHeight="1" x14ac:dyDescent="0.15">
      <c r="A48" s="96" t="s">
        <v>307</v>
      </c>
      <c r="B48" s="92"/>
      <c r="C48" s="92"/>
      <c r="D48" s="93"/>
      <c r="E48" s="125" t="s">
        <v>93</v>
      </c>
      <c r="F48" s="125"/>
      <c r="G48" s="125"/>
      <c r="H48" s="125"/>
      <c r="I48" s="125"/>
      <c r="J48" s="125"/>
      <c r="K48" s="125" t="s">
        <v>106</v>
      </c>
      <c r="L48" s="125"/>
      <c r="M48" s="125"/>
      <c r="N48" s="125"/>
      <c r="O48" s="125"/>
      <c r="P48" s="125"/>
      <c r="Q48" s="126">
        <v>255.88</v>
      </c>
      <c r="R48" s="126"/>
      <c r="S48" s="126"/>
      <c r="T48" s="126"/>
      <c r="U48" s="127">
        <v>41992</v>
      </c>
      <c r="V48" s="127"/>
      <c r="W48" s="127"/>
      <c r="X48" s="127"/>
      <c r="Y48" s="127"/>
      <c r="Z48" s="127"/>
    </row>
    <row r="49" spans="1:26" ht="18.95" customHeight="1" x14ac:dyDescent="0.15">
      <c r="A49" s="96" t="s">
        <v>309</v>
      </c>
      <c r="B49" s="92"/>
      <c r="C49" s="92"/>
      <c r="D49" s="93"/>
      <c r="E49" s="125" t="s">
        <v>93</v>
      </c>
      <c r="F49" s="125"/>
      <c r="G49" s="125"/>
      <c r="H49" s="125"/>
      <c r="I49" s="125"/>
      <c r="J49" s="125"/>
      <c r="K49" s="125" t="s">
        <v>106</v>
      </c>
      <c r="L49" s="125"/>
      <c r="M49" s="125"/>
      <c r="N49" s="125"/>
      <c r="O49" s="125"/>
      <c r="P49" s="125"/>
      <c r="Q49" s="126">
        <v>255.88</v>
      </c>
      <c r="R49" s="126"/>
      <c r="S49" s="126"/>
      <c r="T49" s="126"/>
      <c r="U49" s="127">
        <v>41992</v>
      </c>
      <c r="V49" s="127"/>
      <c r="W49" s="127"/>
      <c r="X49" s="127"/>
      <c r="Y49" s="127"/>
      <c r="Z49" s="127"/>
    </row>
    <row r="50" spans="1:26" ht="18.95" customHeight="1" x14ac:dyDescent="0.15">
      <c r="A50" s="125" t="s">
        <v>318</v>
      </c>
      <c r="B50" s="125"/>
      <c r="C50" s="125"/>
      <c r="D50" s="125"/>
      <c r="E50" s="125" t="s">
        <v>93</v>
      </c>
      <c r="F50" s="125"/>
      <c r="G50" s="125"/>
      <c r="H50" s="125"/>
      <c r="I50" s="125"/>
      <c r="J50" s="125"/>
      <c r="K50" s="125" t="s">
        <v>106</v>
      </c>
      <c r="L50" s="125"/>
      <c r="M50" s="125"/>
      <c r="N50" s="125"/>
      <c r="O50" s="125"/>
      <c r="P50" s="125"/>
      <c r="Q50" s="126">
        <v>211.17</v>
      </c>
      <c r="R50" s="126"/>
      <c r="S50" s="126"/>
      <c r="T50" s="126"/>
      <c r="U50" s="127">
        <v>43039</v>
      </c>
      <c r="V50" s="127"/>
      <c r="W50" s="127"/>
      <c r="X50" s="127"/>
      <c r="Y50" s="127"/>
      <c r="Z50" s="127"/>
    </row>
  </sheetData>
  <mergeCells count="158">
    <mergeCell ref="A50:D50"/>
    <mergeCell ref="E50:J50"/>
    <mergeCell ref="K50:P50"/>
    <mergeCell ref="Q50:T50"/>
    <mergeCell ref="U50:Z50"/>
    <mergeCell ref="A12:B15"/>
    <mergeCell ref="C16:F19"/>
    <mergeCell ref="P2:Z8"/>
    <mergeCell ref="A16:B24"/>
    <mergeCell ref="A48:D48"/>
    <mergeCell ref="E48:J48"/>
    <mergeCell ref="K48:P48"/>
    <mergeCell ref="Q48:T48"/>
    <mergeCell ref="U48:Z48"/>
    <mergeCell ref="A49:D49"/>
    <mergeCell ref="E49:J49"/>
    <mergeCell ref="K49:P49"/>
    <mergeCell ref="Q49:T49"/>
    <mergeCell ref="U49:Z49"/>
    <mergeCell ref="A46:D46"/>
    <mergeCell ref="E46:J46"/>
    <mergeCell ref="K46:P46"/>
    <mergeCell ref="Q46:T46"/>
    <mergeCell ref="U46:Z46"/>
    <mergeCell ref="A47:D47"/>
    <mergeCell ref="E47:J47"/>
    <mergeCell ref="K47:P47"/>
    <mergeCell ref="Q47:T47"/>
    <mergeCell ref="U47:Z47"/>
    <mergeCell ref="A41:D41"/>
    <mergeCell ref="E41:Z41"/>
    <mergeCell ref="A44:D44"/>
    <mergeCell ref="E44:J44"/>
    <mergeCell ref="K44:P44"/>
    <mergeCell ref="Q44:T44"/>
    <mergeCell ref="U44:Z44"/>
    <mergeCell ref="A45:D45"/>
    <mergeCell ref="E45:J45"/>
    <mergeCell ref="K45:P45"/>
    <mergeCell ref="Q45:T45"/>
    <mergeCell ref="U45:Z45"/>
    <mergeCell ref="A35:D35"/>
    <mergeCell ref="E35:V35"/>
    <mergeCell ref="W35:Z35"/>
    <mergeCell ref="A38:D38"/>
    <mergeCell ref="E38:Z38"/>
    <mergeCell ref="A39:D39"/>
    <mergeCell ref="E39:Z39"/>
    <mergeCell ref="A40:D40"/>
    <mergeCell ref="E40:Z40"/>
    <mergeCell ref="A32:D32"/>
    <mergeCell ref="E32:V32"/>
    <mergeCell ref="W32:Z32"/>
    <mergeCell ref="A33:D33"/>
    <mergeCell ref="E33:V33"/>
    <mergeCell ref="W33:Z33"/>
    <mergeCell ref="A34:D34"/>
    <mergeCell ref="E34:V34"/>
    <mergeCell ref="W34:Z34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G18:J18"/>
    <mergeCell ref="K18:N18"/>
    <mergeCell ref="O18:R18"/>
    <mergeCell ref="S18:V18"/>
    <mergeCell ref="W18:Z18"/>
    <mergeCell ref="G19:J19"/>
    <mergeCell ref="K19:N19"/>
    <mergeCell ref="O19:R19"/>
    <mergeCell ref="S19:V19"/>
    <mergeCell ref="W19:Z19"/>
    <mergeCell ref="G16:J16"/>
    <mergeCell ref="K16:N16"/>
    <mergeCell ref="O16:R16"/>
    <mergeCell ref="S16:V16"/>
    <mergeCell ref="W16:Z16"/>
    <mergeCell ref="G17:J17"/>
    <mergeCell ref="K17:N17"/>
    <mergeCell ref="O17:R17"/>
    <mergeCell ref="S17:V17"/>
    <mergeCell ref="W17:Z17"/>
    <mergeCell ref="C14:J14"/>
    <mergeCell ref="K14:N14"/>
    <mergeCell ref="O14:R14"/>
    <mergeCell ref="S14:V14"/>
    <mergeCell ref="W14:Z14"/>
    <mergeCell ref="C15:J15"/>
    <mergeCell ref="K15:N15"/>
    <mergeCell ref="O15:R15"/>
    <mergeCell ref="S15:V15"/>
    <mergeCell ref="W15:Z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A7:D7"/>
    <mergeCell ref="E7:N7"/>
    <mergeCell ref="A8:D8"/>
    <mergeCell ref="E8:N8"/>
    <mergeCell ref="A11:J11"/>
    <mergeCell ref="K11:N11"/>
    <mergeCell ref="O11:R11"/>
    <mergeCell ref="S11:V11"/>
    <mergeCell ref="W11:Z11"/>
    <mergeCell ref="A2:D2"/>
    <mergeCell ref="F2:N2"/>
    <mergeCell ref="A3:D3"/>
    <mergeCell ref="E3:N3"/>
    <mergeCell ref="A4:D4"/>
    <mergeCell ref="E4:N4"/>
    <mergeCell ref="A5:D5"/>
    <mergeCell ref="E5:N5"/>
    <mergeCell ref="A6:D6"/>
    <mergeCell ref="E6:N6"/>
  </mergeCells>
  <phoneticPr fontId="6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rowBreaks count="1" manualBreakCount="1">
    <brk id="42" max="16383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A59"/>
  <sheetViews>
    <sheetView workbookViewId="0">
      <selection activeCell="AC17" sqref="AC17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67</v>
      </c>
      <c r="B1" s="3"/>
      <c r="C1" s="3"/>
      <c r="O1" s="7"/>
    </row>
    <row r="2" spans="1:26" ht="18.95" customHeight="1" x14ac:dyDescent="0.15">
      <c r="A2" s="64" t="s">
        <v>0</v>
      </c>
      <c r="B2" s="65"/>
      <c r="C2" s="65"/>
      <c r="D2" s="66"/>
      <c r="E2" s="4" t="s">
        <v>542</v>
      </c>
      <c r="F2" s="91" t="str">
        <f>別紙!B51</f>
        <v>三川泉団地</v>
      </c>
      <c r="G2" s="92"/>
      <c r="H2" s="92"/>
      <c r="I2" s="92"/>
      <c r="J2" s="92"/>
      <c r="K2" s="92"/>
      <c r="L2" s="92"/>
      <c r="M2" s="92"/>
      <c r="N2" s="93"/>
      <c r="O2" s="7"/>
      <c r="P2" s="95" t="s">
        <v>16</v>
      </c>
      <c r="Q2" s="95"/>
      <c r="R2" s="95"/>
      <c r="S2" s="95"/>
      <c r="T2" s="95"/>
      <c r="U2" s="95"/>
      <c r="V2" s="95"/>
      <c r="W2" s="95"/>
      <c r="X2" s="95"/>
      <c r="Y2" s="95"/>
      <c r="Z2" s="95"/>
    </row>
    <row r="3" spans="1:26" ht="18.95" customHeight="1" x14ac:dyDescent="0.15">
      <c r="A3" s="64" t="s">
        <v>65</v>
      </c>
      <c r="B3" s="65"/>
      <c r="C3" s="65"/>
      <c r="D3" s="66"/>
      <c r="E3" s="96" t="str">
        <f>別紙!C51</f>
        <v>「6．棟ごとの基本情報」を参照</v>
      </c>
      <c r="F3" s="92"/>
      <c r="G3" s="92"/>
      <c r="H3" s="92"/>
      <c r="I3" s="92"/>
      <c r="J3" s="92"/>
      <c r="K3" s="92"/>
      <c r="L3" s="92"/>
      <c r="M3" s="92"/>
      <c r="N3" s="93"/>
      <c r="O3" s="7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</row>
    <row r="4" spans="1:26" ht="18.95" customHeight="1" x14ac:dyDescent="0.15">
      <c r="A4" s="80" t="s">
        <v>129</v>
      </c>
      <c r="B4" s="80"/>
      <c r="C4" s="80"/>
      <c r="D4" s="80"/>
      <c r="E4" s="96" t="str">
        <f>別紙!D51</f>
        <v>「6．棟ごとの基本情報」を参照</v>
      </c>
      <c r="F4" s="92"/>
      <c r="G4" s="92"/>
      <c r="H4" s="92"/>
      <c r="I4" s="92"/>
      <c r="J4" s="92"/>
      <c r="K4" s="92"/>
      <c r="L4" s="92"/>
      <c r="M4" s="92"/>
      <c r="N4" s="93"/>
      <c r="O4" s="7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</row>
    <row r="5" spans="1:26" ht="18.95" customHeight="1" x14ac:dyDescent="0.15">
      <c r="A5" s="80" t="s">
        <v>43</v>
      </c>
      <c r="B5" s="80"/>
      <c r="C5" s="80"/>
      <c r="D5" s="80"/>
      <c r="E5" s="97" t="str">
        <f>別紙!E51</f>
        <v>「6．棟ごとの基本情報」を参照</v>
      </c>
      <c r="F5" s="98"/>
      <c r="G5" s="98"/>
      <c r="H5" s="98"/>
      <c r="I5" s="98"/>
      <c r="J5" s="98"/>
      <c r="K5" s="98"/>
      <c r="L5" s="98"/>
      <c r="M5" s="98"/>
      <c r="N5" s="99"/>
      <c r="O5" s="7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</row>
    <row r="6" spans="1:26" ht="18.95" customHeight="1" x14ac:dyDescent="0.15">
      <c r="A6" s="80" t="s">
        <v>13</v>
      </c>
      <c r="B6" s="80"/>
      <c r="C6" s="80"/>
      <c r="D6" s="80"/>
      <c r="E6" s="100" t="str">
        <f>別紙!F51</f>
        <v>「6．棟ごとの基本情報」を参照</v>
      </c>
      <c r="F6" s="101"/>
      <c r="G6" s="101"/>
      <c r="H6" s="101"/>
      <c r="I6" s="101"/>
      <c r="J6" s="101"/>
      <c r="K6" s="101"/>
      <c r="L6" s="101"/>
      <c r="M6" s="101"/>
      <c r="N6" s="102"/>
      <c r="O6" s="7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</row>
    <row r="7" spans="1:26" ht="18.95" customHeight="1" x14ac:dyDescent="0.15">
      <c r="A7" s="80" t="s">
        <v>4</v>
      </c>
      <c r="B7" s="80"/>
      <c r="C7" s="80"/>
      <c r="D7" s="80"/>
      <c r="E7" s="96" t="str">
        <f>別紙!G51</f>
        <v>建設水道課</v>
      </c>
      <c r="F7" s="92"/>
      <c r="G7" s="92"/>
      <c r="H7" s="92"/>
      <c r="I7" s="92"/>
      <c r="J7" s="92"/>
      <c r="K7" s="92"/>
      <c r="L7" s="92"/>
      <c r="M7" s="92"/>
      <c r="N7" s="93"/>
      <c r="O7" s="7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</row>
    <row r="8" spans="1:26" ht="18.95" customHeight="1" x14ac:dyDescent="0.15">
      <c r="A8" s="64" t="s">
        <v>8</v>
      </c>
      <c r="B8" s="65"/>
      <c r="C8" s="65"/>
      <c r="D8" s="66"/>
      <c r="E8" s="96" t="str">
        <f>別紙!H51</f>
        <v>直営</v>
      </c>
      <c r="F8" s="92"/>
      <c r="G8" s="92"/>
      <c r="H8" s="92"/>
      <c r="I8" s="92"/>
      <c r="J8" s="92"/>
      <c r="K8" s="92"/>
      <c r="L8" s="92"/>
      <c r="M8" s="92"/>
      <c r="N8" s="93"/>
      <c r="O8" s="7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</row>
    <row r="9" spans="1:26" ht="18.95" customHeight="1" x14ac:dyDescent="0.15"/>
    <row r="10" spans="1:26" ht="18.95" customHeight="1" x14ac:dyDescent="0.15">
      <c r="A10" s="2" t="s">
        <v>70</v>
      </c>
      <c r="D10" s="3"/>
      <c r="E10" s="3"/>
      <c r="F10" s="3"/>
      <c r="G10" s="3"/>
      <c r="K10" s="3"/>
      <c r="O10" s="3"/>
      <c r="S10" s="3"/>
      <c r="W10" s="3"/>
      <c r="Z10" s="8" t="s">
        <v>57</v>
      </c>
    </row>
    <row r="11" spans="1:26" ht="18.95" customHeight="1" x14ac:dyDescent="0.15">
      <c r="A11" s="80"/>
      <c r="B11" s="80"/>
      <c r="C11" s="80"/>
      <c r="D11" s="80"/>
      <c r="E11" s="80"/>
      <c r="F11" s="80"/>
      <c r="G11" s="80"/>
      <c r="H11" s="80"/>
      <c r="I11" s="80"/>
      <c r="J11" s="80"/>
      <c r="K11" s="80" t="s">
        <v>5</v>
      </c>
      <c r="L11" s="80"/>
      <c r="M11" s="80"/>
      <c r="N11" s="80"/>
      <c r="O11" s="80" t="s">
        <v>15</v>
      </c>
      <c r="P11" s="80"/>
      <c r="Q11" s="80"/>
      <c r="R11" s="80"/>
      <c r="S11" s="80" t="s">
        <v>365</v>
      </c>
      <c r="T11" s="80"/>
      <c r="U11" s="80"/>
      <c r="V11" s="80"/>
      <c r="W11" s="80" t="s">
        <v>500</v>
      </c>
      <c r="X11" s="80"/>
      <c r="Y11" s="80"/>
      <c r="Z11" s="80"/>
    </row>
    <row r="12" spans="1:26" ht="18.95" customHeight="1" x14ac:dyDescent="0.15">
      <c r="A12" s="94" t="s">
        <v>10</v>
      </c>
      <c r="B12" s="94"/>
      <c r="C12" s="94" t="s">
        <v>18</v>
      </c>
      <c r="D12" s="94"/>
      <c r="E12" s="94"/>
      <c r="F12" s="94"/>
      <c r="G12" s="94"/>
      <c r="H12" s="94"/>
      <c r="I12" s="94"/>
      <c r="J12" s="94"/>
      <c r="K12" s="70">
        <v>17330</v>
      </c>
      <c r="L12" s="70"/>
      <c r="M12" s="70"/>
      <c r="N12" s="70"/>
      <c r="O12" s="70">
        <v>18178</v>
      </c>
      <c r="P12" s="70"/>
      <c r="Q12" s="70"/>
      <c r="R12" s="70"/>
      <c r="S12" s="78">
        <v>18235</v>
      </c>
      <c r="T12" s="78"/>
      <c r="U12" s="78"/>
      <c r="V12" s="78"/>
      <c r="W12" s="70">
        <f t="shared" ref="W12:W24" si="0">(K12+O12+S12)/3</f>
        <v>17914.333333333332</v>
      </c>
      <c r="X12" s="70"/>
      <c r="Y12" s="70"/>
      <c r="Z12" s="70"/>
    </row>
    <row r="13" spans="1:26" ht="18.95" customHeight="1" x14ac:dyDescent="0.15">
      <c r="A13" s="79"/>
      <c r="B13" s="79"/>
      <c r="C13" s="79" t="s">
        <v>20</v>
      </c>
      <c r="D13" s="79"/>
      <c r="E13" s="79"/>
      <c r="F13" s="79"/>
      <c r="G13" s="79"/>
      <c r="H13" s="79"/>
      <c r="I13" s="79"/>
      <c r="J13" s="79"/>
      <c r="K13" s="70">
        <v>1072</v>
      </c>
      <c r="L13" s="70"/>
      <c r="M13" s="70"/>
      <c r="N13" s="70"/>
      <c r="O13" s="70">
        <v>0</v>
      </c>
      <c r="P13" s="70"/>
      <c r="Q13" s="70"/>
      <c r="R13" s="70"/>
      <c r="S13" s="78">
        <v>1570</v>
      </c>
      <c r="T13" s="78"/>
      <c r="U13" s="78"/>
      <c r="V13" s="78"/>
      <c r="W13" s="70">
        <f t="shared" si="0"/>
        <v>880.66666666666663</v>
      </c>
      <c r="X13" s="70"/>
      <c r="Y13" s="70"/>
      <c r="Z13" s="70"/>
    </row>
    <row r="14" spans="1:26" ht="18.95" customHeight="1" x14ac:dyDescent="0.15">
      <c r="A14" s="79"/>
      <c r="B14" s="79"/>
      <c r="C14" s="79" t="s">
        <v>6</v>
      </c>
      <c r="D14" s="79"/>
      <c r="E14" s="79"/>
      <c r="F14" s="79"/>
      <c r="G14" s="79"/>
      <c r="H14" s="79"/>
      <c r="I14" s="79"/>
      <c r="J14" s="79"/>
      <c r="K14" s="70">
        <v>0</v>
      </c>
      <c r="L14" s="70"/>
      <c r="M14" s="70"/>
      <c r="N14" s="70"/>
      <c r="O14" s="70">
        <v>0</v>
      </c>
      <c r="P14" s="70"/>
      <c r="Q14" s="70"/>
      <c r="R14" s="70"/>
      <c r="S14" s="78">
        <v>0</v>
      </c>
      <c r="T14" s="78"/>
      <c r="U14" s="78"/>
      <c r="V14" s="78"/>
      <c r="W14" s="70">
        <f t="shared" si="0"/>
        <v>0</v>
      </c>
      <c r="X14" s="70"/>
      <c r="Y14" s="70"/>
      <c r="Z14" s="70"/>
    </row>
    <row r="15" spans="1:26" ht="18.95" customHeight="1" x14ac:dyDescent="0.15">
      <c r="A15" s="79"/>
      <c r="B15" s="79"/>
      <c r="C15" s="79" t="s">
        <v>25</v>
      </c>
      <c r="D15" s="79"/>
      <c r="E15" s="79"/>
      <c r="F15" s="79"/>
      <c r="G15" s="79"/>
      <c r="H15" s="79"/>
      <c r="I15" s="79"/>
      <c r="J15" s="79"/>
      <c r="K15" s="70">
        <f>SUM(K12:N14)</f>
        <v>18402</v>
      </c>
      <c r="L15" s="70"/>
      <c r="M15" s="70"/>
      <c r="N15" s="70"/>
      <c r="O15" s="70">
        <f>SUM(O12:R14)</f>
        <v>18178</v>
      </c>
      <c r="P15" s="70"/>
      <c r="Q15" s="70"/>
      <c r="R15" s="70"/>
      <c r="S15" s="78">
        <f>SUM(S12:V14)</f>
        <v>19805</v>
      </c>
      <c r="T15" s="78"/>
      <c r="U15" s="78"/>
      <c r="V15" s="78"/>
      <c r="W15" s="70">
        <f t="shared" si="0"/>
        <v>18795</v>
      </c>
      <c r="X15" s="70"/>
      <c r="Y15" s="70"/>
      <c r="Z15" s="70"/>
    </row>
    <row r="16" spans="1:26" ht="18.95" customHeight="1" x14ac:dyDescent="0.15">
      <c r="A16" s="79" t="s">
        <v>1</v>
      </c>
      <c r="B16" s="79"/>
      <c r="C16" s="85" t="s">
        <v>29</v>
      </c>
      <c r="D16" s="86"/>
      <c r="E16" s="86"/>
      <c r="F16" s="87"/>
      <c r="G16" s="82" t="s">
        <v>30</v>
      </c>
      <c r="H16" s="83"/>
      <c r="I16" s="83"/>
      <c r="J16" s="84"/>
      <c r="K16" s="70">
        <v>0</v>
      </c>
      <c r="L16" s="70"/>
      <c r="M16" s="70"/>
      <c r="N16" s="70"/>
      <c r="O16" s="70">
        <v>0</v>
      </c>
      <c r="P16" s="70"/>
      <c r="Q16" s="70"/>
      <c r="R16" s="70"/>
      <c r="S16" s="78">
        <v>73</v>
      </c>
      <c r="T16" s="78"/>
      <c r="U16" s="78"/>
      <c r="V16" s="78"/>
      <c r="W16" s="70">
        <f t="shared" si="0"/>
        <v>24.333333333333332</v>
      </c>
      <c r="X16" s="70"/>
      <c r="Y16" s="70"/>
      <c r="Z16" s="70"/>
    </row>
    <row r="17" spans="1:26" ht="18.95" customHeight="1" x14ac:dyDescent="0.15">
      <c r="A17" s="79"/>
      <c r="B17" s="79"/>
      <c r="C17" s="88"/>
      <c r="D17" s="89"/>
      <c r="E17" s="89"/>
      <c r="F17" s="90"/>
      <c r="G17" s="82" t="s">
        <v>34</v>
      </c>
      <c r="H17" s="83"/>
      <c r="I17" s="83"/>
      <c r="J17" s="84"/>
      <c r="K17" s="70">
        <v>0</v>
      </c>
      <c r="L17" s="70"/>
      <c r="M17" s="70"/>
      <c r="N17" s="70"/>
      <c r="O17" s="70">
        <v>0</v>
      </c>
      <c r="P17" s="70"/>
      <c r="Q17" s="70"/>
      <c r="R17" s="70"/>
      <c r="S17" s="78">
        <v>0</v>
      </c>
      <c r="T17" s="78"/>
      <c r="U17" s="78"/>
      <c r="V17" s="78"/>
      <c r="W17" s="70">
        <f t="shared" si="0"/>
        <v>0</v>
      </c>
      <c r="X17" s="70"/>
      <c r="Y17" s="70"/>
      <c r="Z17" s="70"/>
    </row>
    <row r="18" spans="1:26" ht="18.95" customHeight="1" x14ac:dyDescent="0.15">
      <c r="A18" s="79"/>
      <c r="B18" s="79"/>
      <c r="C18" s="88"/>
      <c r="D18" s="89"/>
      <c r="E18" s="89"/>
      <c r="F18" s="90"/>
      <c r="G18" s="82" t="s">
        <v>39</v>
      </c>
      <c r="H18" s="83"/>
      <c r="I18" s="83"/>
      <c r="J18" s="84"/>
      <c r="K18" s="70">
        <v>0</v>
      </c>
      <c r="L18" s="70"/>
      <c r="M18" s="70"/>
      <c r="N18" s="70"/>
      <c r="O18" s="70">
        <v>0</v>
      </c>
      <c r="P18" s="70"/>
      <c r="Q18" s="70"/>
      <c r="R18" s="70"/>
      <c r="S18" s="78">
        <v>0</v>
      </c>
      <c r="T18" s="78"/>
      <c r="U18" s="78"/>
      <c r="V18" s="78"/>
      <c r="W18" s="70">
        <f t="shared" si="0"/>
        <v>0</v>
      </c>
      <c r="X18" s="70"/>
      <c r="Y18" s="70"/>
      <c r="Z18" s="70"/>
    </row>
    <row r="19" spans="1:26" ht="18.95" customHeight="1" x14ac:dyDescent="0.15">
      <c r="A19" s="79"/>
      <c r="B19" s="79"/>
      <c r="C19" s="88"/>
      <c r="D19" s="89"/>
      <c r="E19" s="89"/>
      <c r="F19" s="90"/>
      <c r="G19" s="82" t="s">
        <v>45</v>
      </c>
      <c r="H19" s="83"/>
      <c r="I19" s="83"/>
      <c r="J19" s="84"/>
      <c r="K19" s="70">
        <v>0</v>
      </c>
      <c r="L19" s="70"/>
      <c r="M19" s="70"/>
      <c r="N19" s="70"/>
      <c r="O19" s="70">
        <v>0</v>
      </c>
      <c r="P19" s="70"/>
      <c r="Q19" s="70"/>
      <c r="R19" s="70"/>
      <c r="S19" s="78">
        <v>0</v>
      </c>
      <c r="T19" s="78"/>
      <c r="U19" s="78"/>
      <c r="V19" s="78"/>
      <c r="W19" s="70">
        <f t="shared" si="0"/>
        <v>0</v>
      </c>
      <c r="X19" s="70"/>
      <c r="Y19" s="70"/>
      <c r="Z19" s="70"/>
    </row>
    <row r="20" spans="1:26" ht="18.95" customHeight="1" x14ac:dyDescent="0.15">
      <c r="A20" s="79"/>
      <c r="B20" s="79"/>
      <c r="C20" s="79" t="s">
        <v>47</v>
      </c>
      <c r="D20" s="79"/>
      <c r="E20" s="79"/>
      <c r="F20" s="79"/>
      <c r="G20" s="79"/>
      <c r="H20" s="79"/>
      <c r="I20" s="79"/>
      <c r="J20" s="79"/>
      <c r="K20" s="70">
        <v>432</v>
      </c>
      <c r="L20" s="70"/>
      <c r="M20" s="70"/>
      <c r="N20" s="70"/>
      <c r="O20" s="70">
        <v>447</v>
      </c>
      <c r="P20" s="70"/>
      <c r="Q20" s="70"/>
      <c r="R20" s="70"/>
      <c r="S20" s="78">
        <v>744</v>
      </c>
      <c r="T20" s="78"/>
      <c r="U20" s="78"/>
      <c r="V20" s="78"/>
      <c r="W20" s="70">
        <f t="shared" si="0"/>
        <v>541</v>
      </c>
      <c r="X20" s="70"/>
      <c r="Y20" s="70"/>
      <c r="Z20" s="70"/>
    </row>
    <row r="21" spans="1:26" ht="18.95" customHeight="1" x14ac:dyDescent="0.15">
      <c r="A21" s="79"/>
      <c r="B21" s="79"/>
      <c r="C21" s="81" t="s">
        <v>62</v>
      </c>
      <c r="D21" s="81"/>
      <c r="E21" s="81"/>
      <c r="F21" s="81"/>
      <c r="G21" s="81"/>
      <c r="H21" s="81"/>
      <c r="I21" s="81"/>
      <c r="J21" s="81"/>
      <c r="K21" s="70">
        <v>0</v>
      </c>
      <c r="L21" s="70"/>
      <c r="M21" s="70"/>
      <c r="N21" s="70"/>
      <c r="O21" s="70">
        <v>0</v>
      </c>
      <c r="P21" s="70"/>
      <c r="Q21" s="70"/>
      <c r="R21" s="70"/>
      <c r="S21" s="78">
        <v>0</v>
      </c>
      <c r="T21" s="78"/>
      <c r="U21" s="78"/>
      <c r="V21" s="78"/>
      <c r="W21" s="70">
        <f t="shared" si="0"/>
        <v>0</v>
      </c>
      <c r="X21" s="70"/>
      <c r="Y21" s="70"/>
      <c r="Z21" s="70"/>
    </row>
    <row r="22" spans="1:26" ht="18.95" customHeight="1" x14ac:dyDescent="0.15">
      <c r="A22" s="79"/>
      <c r="B22" s="79"/>
      <c r="C22" s="79" t="s">
        <v>50</v>
      </c>
      <c r="D22" s="79"/>
      <c r="E22" s="79"/>
      <c r="F22" s="79"/>
      <c r="G22" s="79"/>
      <c r="H22" s="79"/>
      <c r="I22" s="79"/>
      <c r="J22" s="79"/>
      <c r="K22" s="70">
        <v>2162</v>
      </c>
      <c r="L22" s="70"/>
      <c r="M22" s="70"/>
      <c r="N22" s="70"/>
      <c r="O22" s="70">
        <v>1911</v>
      </c>
      <c r="P22" s="70"/>
      <c r="Q22" s="70"/>
      <c r="R22" s="70"/>
      <c r="S22" s="78">
        <v>2399</v>
      </c>
      <c r="T22" s="78"/>
      <c r="U22" s="78"/>
      <c r="V22" s="78"/>
      <c r="W22" s="70">
        <f t="shared" si="0"/>
        <v>2157.3333333333335</v>
      </c>
      <c r="X22" s="70"/>
      <c r="Y22" s="70"/>
      <c r="Z22" s="70"/>
    </row>
    <row r="23" spans="1:26" ht="18.95" customHeight="1" x14ac:dyDescent="0.15">
      <c r="A23" s="79"/>
      <c r="B23" s="79"/>
      <c r="C23" s="79" t="s">
        <v>54</v>
      </c>
      <c r="D23" s="79"/>
      <c r="E23" s="79"/>
      <c r="F23" s="79"/>
      <c r="G23" s="79"/>
      <c r="H23" s="79"/>
      <c r="I23" s="79"/>
      <c r="J23" s="79"/>
      <c r="K23" s="70">
        <v>2145</v>
      </c>
      <c r="L23" s="70"/>
      <c r="M23" s="70"/>
      <c r="N23" s="70"/>
      <c r="O23" s="70">
        <v>0</v>
      </c>
      <c r="P23" s="70"/>
      <c r="Q23" s="70"/>
      <c r="R23" s="70"/>
      <c r="S23" s="78">
        <v>3944</v>
      </c>
      <c r="T23" s="78"/>
      <c r="U23" s="78"/>
      <c r="V23" s="78"/>
      <c r="W23" s="70">
        <f t="shared" si="0"/>
        <v>2029.6666666666667</v>
      </c>
      <c r="X23" s="70"/>
      <c r="Y23" s="70"/>
      <c r="Z23" s="70"/>
    </row>
    <row r="24" spans="1:26" ht="18.95" customHeight="1" x14ac:dyDescent="0.15">
      <c r="A24" s="79"/>
      <c r="B24" s="79"/>
      <c r="C24" s="79" t="s">
        <v>25</v>
      </c>
      <c r="D24" s="79"/>
      <c r="E24" s="79"/>
      <c r="F24" s="79"/>
      <c r="G24" s="79"/>
      <c r="H24" s="79"/>
      <c r="I24" s="79"/>
      <c r="J24" s="79"/>
      <c r="K24" s="70">
        <f>SUM(K16:N23)</f>
        <v>4739</v>
      </c>
      <c r="L24" s="70"/>
      <c r="M24" s="70"/>
      <c r="N24" s="70"/>
      <c r="O24" s="70">
        <f>SUM(O16:R23)</f>
        <v>2358</v>
      </c>
      <c r="P24" s="70"/>
      <c r="Q24" s="70"/>
      <c r="R24" s="70"/>
      <c r="S24" s="78">
        <f>SUM(S16:V23)</f>
        <v>7160</v>
      </c>
      <c r="T24" s="78"/>
      <c r="U24" s="78"/>
      <c r="V24" s="78"/>
      <c r="W24" s="70">
        <f t="shared" si="0"/>
        <v>4752.333333333333</v>
      </c>
      <c r="X24" s="70"/>
      <c r="Y24" s="70"/>
      <c r="Z24" s="70"/>
    </row>
    <row r="25" spans="1:26" ht="18.95" customHeight="1" x14ac:dyDescent="0.15"/>
    <row r="26" spans="1:26" ht="18.95" customHeight="1" x14ac:dyDescent="0.15">
      <c r="A26" s="2" t="s">
        <v>72</v>
      </c>
      <c r="D26" s="3"/>
      <c r="E26" s="3"/>
      <c r="F26" s="3"/>
      <c r="G26" s="3"/>
    </row>
    <row r="27" spans="1:26" ht="18.95" customHeight="1" x14ac:dyDescent="0.15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 t="s">
        <v>5</v>
      </c>
      <c r="L27" s="80"/>
      <c r="M27" s="80"/>
      <c r="N27" s="80"/>
      <c r="O27" s="80" t="s">
        <v>15</v>
      </c>
      <c r="P27" s="80"/>
      <c r="Q27" s="80"/>
      <c r="R27" s="80"/>
      <c r="S27" s="80" t="s">
        <v>365</v>
      </c>
      <c r="T27" s="80"/>
      <c r="U27" s="80"/>
      <c r="V27" s="80"/>
      <c r="W27" s="80" t="s">
        <v>500</v>
      </c>
      <c r="X27" s="80"/>
      <c r="Y27" s="80"/>
      <c r="Z27" s="80"/>
    </row>
    <row r="28" spans="1:26" ht="18.95" customHeight="1" x14ac:dyDescent="0.15">
      <c r="A28" s="77" t="s">
        <v>331</v>
      </c>
      <c r="B28" s="77"/>
      <c r="C28" s="77"/>
      <c r="D28" s="77"/>
      <c r="E28" s="77"/>
      <c r="F28" s="77"/>
      <c r="G28" s="77"/>
      <c r="H28" s="77"/>
      <c r="I28" s="77"/>
      <c r="J28" s="77"/>
      <c r="K28" s="78">
        <v>62</v>
      </c>
      <c r="L28" s="78"/>
      <c r="M28" s="78"/>
      <c r="N28" s="78"/>
      <c r="O28" s="78">
        <v>59</v>
      </c>
      <c r="P28" s="78"/>
      <c r="Q28" s="78"/>
      <c r="R28" s="78"/>
      <c r="S28" s="78">
        <v>55</v>
      </c>
      <c r="T28" s="78"/>
      <c r="U28" s="78"/>
      <c r="V28" s="78"/>
      <c r="W28" s="78">
        <f>(K28+O28+S28)/3</f>
        <v>58.666666666666664</v>
      </c>
      <c r="X28" s="78"/>
      <c r="Y28" s="78"/>
      <c r="Z28" s="78"/>
    </row>
    <row r="29" spans="1:26" ht="18.95" customHeight="1" x14ac:dyDescent="0.15">
      <c r="A29" s="77" t="s">
        <v>435</v>
      </c>
      <c r="B29" s="77"/>
      <c r="C29" s="77"/>
      <c r="D29" s="77"/>
      <c r="E29" s="77"/>
      <c r="F29" s="77"/>
      <c r="G29" s="77"/>
      <c r="H29" s="77"/>
      <c r="I29" s="77"/>
      <c r="J29" s="77"/>
      <c r="K29" s="78">
        <v>60</v>
      </c>
      <c r="L29" s="78"/>
      <c r="M29" s="78"/>
      <c r="N29" s="78"/>
      <c r="O29" s="78">
        <v>60</v>
      </c>
      <c r="P29" s="78"/>
      <c r="Q29" s="78"/>
      <c r="R29" s="78"/>
      <c r="S29" s="78">
        <v>60</v>
      </c>
      <c r="T29" s="78"/>
      <c r="U29" s="78"/>
      <c r="V29" s="78"/>
      <c r="W29" s="78">
        <f>(K29+O29+S29)/3</f>
        <v>60</v>
      </c>
      <c r="X29" s="78"/>
      <c r="Y29" s="78"/>
      <c r="Z29" s="78"/>
    </row>
    <row r="30" spans="1:26" ht="18.95" customHeight="1" x14ac:dyDescent="0.15"/>
    <row r="31" spans="1:26" ht="18.95" customHeight="1" x14ac:dyDescent="0.15">
      <c r="A31" s="2" t="s">
        <v>216</v>
      </c>
    </row>
    <row r="32" spans="1:26" ht="18.95" customHeight="1" x14ac:dyDescent="0.15">
      <c r="A32" s="64" t="s">
        <v>80</v>
      </c>
      <c r="B32" s="65"/>
      <c r="C32" s="65"/>
      <c r="D32" s="66"/>
      <c r="E32" s="64" t="s">
        <v>78</v>
      </c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6"/>
      <c r="W32" s="64" t="s">
        <v>84</v>
      </c>
      <c r="X32" s="65"/>
      <c r="Y32" s="65"/>
      <c r="Z32" s="66"/>
    </row>
    <row r="33" spans="1:27" ht="18.95" customHeight="1" x14ac:dyDescent="0.15">
      <c r="A33" s="60" t="s">
        <v>5</v>
      </c>
      <c r="B33" s="60"/>
      <c r="C33" s="60"/>
      <c r="D33" s="60"/>
      <c r="E33" s="67" t="s">
        <v>441</v>
      </c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9"/>
      <c r="W33" s="70">
        <v>2145</v>
      </c>
      <c r="X33" s="70"/>
      <c r="Y33" s="70"/>
      <c r="Z33" s="70"/>
      <c r="AA33" s="11"/>
    </row>
    <row r="34" spans="1:27" ht="18.95" customHeight="1" x14ac:dyDescent="0.15">
      <c r="A34" s="60" t="s">
        <v>365</v>
      </c>
      <c r="B34" s="60"/>
      <c r="C34" s="60"/>
      <c r="D34" s="60"/>
      <c r="E34" s="67" t="s">
        <v>181</v>
      </c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9"/>
      <c r="W34" s="70">
        <v>3938</v>
      </c>
      <c r="X34" s="70"/>
      <c r="Y34" s="70"/>
      <c r="Z34" s="70"/>
      <c r="AA34" s="11"/>
    </row>
    <row r="35" spans="1:27" ht="18.95" customHeight="1" x14ac:dyDescent="0.15">
      <c r="A35" s="60"/>
      <c r="B35" s="60"/>
      <c r="C35" s="60"/>
      <c r="D35" s="60"/>
      <c r="E35" s="67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9"/>
      <c r="W35" s="70"/>
      <c r="X35" s="70"/>
      <c r="Y35" s="70"/>
      <c r="Z35" s="70"/>
    </row>
    <row r="36" spans="1:27" ht="18.95" customHeight="1" x14ac:dyDescent="0.15"/>
    <row r="37" spans="1:27" ht="18.95" customHeight="1" x14ac:dyDescent="0.15">
      <c r="A37" s="2" t="s">
        <v>242</v>
      </c>
    </row>
    <row r="38" spans="1:27" ht="18.95" customHeight="1" x14ac:dyDescent="0.15">
      <c r="A38" s="64" t="s">
        <v>80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6"/>
    </row>
    <row r="39" spans="1:27" ht="18.95" customHeight="1" x14ac:dyDescent="0.15">
      <c r="A39" s="60" t="s">
        <v>434</v>
      </c>
      <c r="B39" s="60"/>
      <c r="C39" s="60"/>
      <c r="D39" s="60"/>
      <c r="E39" s="67" t="s">
        <v>221</v>
      </c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9"/>
    </row>
    <row r="40" spans="1:27" ht="18.95" customHeight="1" x14ac:dyDescent="0.15">
      <c r="A40" s="71" t="s">
        <v>314</v>
      </c>
      <c r="B40" s="72"/>
      <c r="C40" s="72"/>
      <c r="D40" s="73"/>
      <c r="E40" s="67" t="s">
        <v>442</v>
      </c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9"/>
    </row>
    <row r="41" spans="1:27" ht="18.95" customHeight="1" x14ac:dyDescent="0.15">
      <c r="A41" s="60" t="s">
        <v>428</v>
      </c>
      <c r="B41" s="60"/>
      <c r="C41" s="60"/>
      <c r="D41" s="60"/>
      <c r="E41" s="67" t="s">
        <v>7</v>
      </c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9"/>
    </row>
    <row r="42" spans="1:27" ht="18.95" customHeight="1" x14ac:dyDescent="0.15">
      <c r="A42" s="60" t="s">
        <v>439</v>
      </c>
      <c r="B42" s="60"/>
      <c r="C42" s="60"/>
      <c r="D42" s="60"/>
      <c r="E42" s="67" t="s">
        <v>3</v>
      </c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9"/>
    </row>
    <row r="43" spans="1:27" ht="18.95" customHeight="1" x14ac:dyDescent="0.15">
      <c r="A43" s="60" t="s">
        <v>443</v>
      </c>
      <c r="B43" s="60"/>
      <c r="C43" s="60"/>
      <c r="D43" s="60"/>
      <c r="E43" s="67" t="s">
        <v>444</v>
      </c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9"/>
    </row>
    <row r="44" spans="1:27" ht="18.95" customHeight="1" x14ac:dyDescent="0.15">
      <c r="A44" s="60" t="s">
        <v>445</v>
      </c>
      <c r="B44" s="60"/>
      <c r="C44" s="60"/>
      <c r="D44" s="60"/>
      <c r="E44" s="67" t="s">
        <v>321</v>
      </c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9"/>
    </row>
    <row r="45" spans="1:27" ht="18.95" customHeight="1" x14ac:dyDescent="0.15">
      <c r="A45" s="60" t="s">
        <v>447</v>
      </c>
      <c r="B45" s="60"/>
      <c r="C45" s="60"/>
      <c r="D45" s="60"/>
      <c r="E45" s="67" t="s">
        <v>448</v>
      </c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9"/>
    </row>
    <row r="46" spans="1:27" ht="18.95" customHeight="1" x14ac:dyDescent="0.15">
      <c r="A46" s="60"/>
      <c r="B46" s="60"/>
      <c r="C46" s="60"/>
      <c r="D46" s="60"/>
      <c r="E46" s="67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9"/>
    </row>
    <row r="47" spans="1:27" ht="18.95" customHeight="1" x14ac:dyDescent="0.15"/>
    <row r="48" spans="1:27" ht="18.95" customHeight="1" x14ac:dyDescent="0.15">
      <c r="A48" s="2" t="s">
        <v>466</v>
      </c>
    </row>
    <row r="49" spans="1:26" ht="18.95" customHeight="1" x14ac:dyDescent="0.15">
      <c r="A49" s="64" t="s">
        <v>293</v>
      </c>
      <c r="B49" s="65"/>
      <c r="C49" s="65"/>
      <c r="D49" s="66"/>
      <c r="E49" s="65" t="s">
        <v>282</v>
      </c>
      <c r="F49" s="65"/>
      <c r="G49" s="65"/>
      <c r="H49" s="65"/>
      <c r="I49" s="65"/>
      <c r="J49" s="66"/>
      <c r="K49" s="64" t="s">
        <v>129</v>
      </c>
      <c r="L49" s="65"/>
      <c r="M49" s="65"/>
      <c r="N49" s="65"/>
      <c r="O49" s="65"/>
      <c r="P49" s="66"/>
      <c r="Q49" s="64" t="s">
        <v>130</v>
      </c>
      <c r="R49" s="65"/>
      <c r="S49" s="65"/>
      <c r="T49" s="66"/>
      <c r="U49" s="64" t="s">
        <v>291</v>
      </c>
      <c r="V49" s="65"/>
      <c r="W49" s="65"/>
      <c r="X49" s="65"/>
      <c r="Y49" s="65"/>
      <c r="Z49" s="66"/>
    </row>
    <row r="50" spans="1:26" ht="18.95" customHeight="1" x14ac:dyDescent="0.15">
      <c r="A50" s="125" t="s">
        <v>213</v>
      </c>
      <c r="B50" s="125"/>
      <c r="C50" s="125"/>
      <c r="D50" s="125"/>
      <c r="E50" s="125" t="s">
        <v>324</v>
      </c>
      <c r="F50" s="125"/>
      <c r="G50" s="125"/>
      <c r="H50" s="125"/>
      <c r="I50" s="125"/>
      <c r="J50" s="125"/>
      <c r="K50" s="125" t="s">
        <v>212</v>
      </c>
      <c r="L50" s="125"/>
      <c r="M50" s="125"/>
      <c r="N50" s="125"/>
      <c r="O50" s="125"/>
      <c r="P50" s="125"/>
      <c r="Q50" s="126">
        <v>271.52999999999997</v>
      </c>
      <c r="R50" s="126"/>
      <c r="S50" s="126"/>
      <c r="T50" s="126"/>
      <c r="U50" s="127">
        <v>33248</v>
      </c>
      <c r="V50" s="127"/>
      <c r="W50" s="127"/>
      <c r="X50" s="127"/>
      <c r="Y50" s="127"/>
      <c r="Z50" s="127"/>
    </row>
    <row r="51" spans="1:26" ht="18.95" customHeight="1" x14ac:dyDescent="0.15">
      <c r="A51" s="125" t="s">
        <v>298</v>
      </c>
      <c r="B51" s="125"/>
      <c r="C51" s="125"/>
      <c r="D51" s="125"/>
      <c r="E51" s="125" t="s">
        <v>324</v>
      </c>
      <c r="F51" s="125"/>
      <c r="G51" s="125"/>
      <c r="H51" s="125"/>
      <c r="I51" s="125"/>
      <c r="J51" s="125"/>
      <c r="K51" s="125" t="s">
        <v>212</v>
      </c>
      <c r="L51" s="125"/>
      <c r="M51" s="125"/>
      <c r="N51" s="125"/>
      <c r="O51" s="125"/>
      <c r="P51" s="125"/>
      <c r="Q51" s="126">
        <v>271.52999999999997</v>
      </c>
      <c r="R51" s="126"/>
      <c r="S51" s="126"/>
      <c r="T51" s="126"/>
      <c r="U51" s="127">
        <v>33248</v>
      </c>
      <c r="V51" s="127"/>
      <c r="W51" s="127"/>
      <c r="X51" s="127"/>
      <c r="Y51" s="127"/>
      <c r="Z51" s="127"/>
    </row>
    <row r="52" spans="1:26" ht="18.95" customHeight="1" x14ac:dyDescent="0.15">
      <c r="A52" s="96" t="s">
        <v>311</v>
      </c>
      <c r="B52" s="92"/>
      <c r="C52" s="92"/>
      <c r="D52" s="93"/>
      <c r="E52" s="125" t="s">
        <v>324</v>
      </c>
      <c r="F52" s="125"/>
      <c r="G52" s="125"/>
      <c r="H52" s="125"/>
      <c r="I52" s="125"/>
      <c r="J52" s="125"/>
      <c r="K52" s="125" t="s">
        <v>212</v>
      </c>
      <c r="L52" s="125"/>
      <c r="M52" s="125"/>
      <c r="N52" s="125"/>
      <c r="O52" s="125"/>
      <c r="P52" s="125"/>
      <c r="Q52" s="126">
        <v>336.65</v>
      </c>
      <c r="R52" s="126"/>
      <c r="S52" s="126"/>
      <c r="T52" s="126"/>
      <c r="U52" s="127">
        <v>34664</v>
      </c>
      <c r="V52" s="127"/>
      <c r="W52" s="127"/>
      <c r="X52" s="127"/>
      <c r="Y52" s="127"/>
      <c r="Z52" s="127"/>
    </row>
    <row r="53" spans="1:26" ht="18.95" customHeight="1" x14ac:dyDescent="0.15">
      <c r="A53" s="96" t="s">
        <v>190</v>
      </c>
      <c r="B53" s="92"/>
      <c r="C53" s="92"/>
      <c r="D53" s="93"/>
      <c r="E53" s="125" t="s">
        <v>324</v>
      </c>
      <c r="F53" s="125"/>
      <c r="G53" s="125"/>
      <c r="H53" s="125"/>
      <c r="I53" s="125"/>
      <c r="J53" s="125"/>
      <c r="K53" s="125" t="s">
        <v>212</v>
      </c>
      <c r="L53" s="125"/>
      <c r="M53" s="125"/>
      <c r="N53" s="125"/>
      <c r="O53" s="125"/>
      <c r="P53" s="125"/>
      <c r="Q53" s="126">
        <v>700.28</v>
      </c>
      <c r="R53" s="126"/>
      <c r="S53" s="126"/>
      <c r="T53" s="126"/>
      <c r="U53" s="127">
        <v>36060</v>
      </c>
      <c r="V53" s="127"/>
      <c r="W53" s="127"/>
      <c r="X53" s="127"/>
      <c r="Y53" s="127"/>
      <c r="Z53" s="127"/>
    </row>
    <row r="54" spans="1:26" ht="18.95" customHeight="1" x14ac:dyDescent="0.15">
      <c r="A54" s="96" t="s">
        <v>261</v>
      </c>
      <c r="B54" s="92"/>
      <c r="C54" s="92"/>
      <c r="D54" s="93"/>
      <c r="E54" s="125" t="s">
        <v>324</v>
      </c>
      <c r="F54" s="125"/>
      <c r="G54" s="125"/>
      <c r="H54" s="125"/>
      <c r="I54" s="125"/>
      <c r="J54" s="125"/>
      <c r="K54" s="125" t="s">
        <v>212</v>
      </c>
      <c r="L54" s="125"/>
      <c r="M54" s="125"/>
      <c r="N54" s="125"/>
      <c r="O54" s="125"/>
      <c r="P54" s="125"/>
      <c r="Q54" s="126">
        <v>700.28</v>
      </c>
      <c r="R54" s="126"/>
      <c r="S54" s="126"/>
      <c r="T54" s="126"/>
      <c r="U54" s="127">
        <v>36787</v>
      </c>
      <c r="V54" s="127"/>
      <c r="W54" s="127"/>
      <c r="X54" s="127"/>
      <c r="Y54" s="127"/>
      <c r="Z54" s="127"/>
    </row>
    <row r="55" spans="1:26" ht="18.95" customHeight="1" x14ac:dyDescent="0.15">
      <c r="A55" s="125" t="s">
        <v>310</v>
      </c>
      <c r="B55" s="125"/>
      <c r="C55" s="125"/>
      <c r="D55" s="125"/>
      <c r="E55" s="125" t="s">
        <v>325</v>
      </c>
      <c r="F55" s="125"/>
      <c r="G55" s="125"/>
      <c r="H55" s="125"/>
      <c r="I55" s="125"/>
      <c r="J55" s="125"/>
      <c r="K55" s="125" t="s">
        <v>212</v>
      </c>
      <c r="L55" s="125"/>
      <c r="M55" s="125"/>
      <c r="N55" s="125"/>
      <c r="O55" s="125"/>
      <c r="P55" s="125"/>
      <c r="Q55" s="126">
        <v>673.31</v>
      </c>
      <c r="R55" s="126"/>
      <c r="S55" s="126"/>
      <c r="T55" s="126"/>
      <c r="U55" s="127">
        <v>34298</v>
      </c>
      <c r="V55" s="127"/>
      <c r="W55" s="127"/>
      <c r="X55" s="127"/>
      <c r="Y55" s="127"/>
      <c r="Z55" s="127"/>
    </row>
    <row r="56" spans="1:26" ht="18.95" customHeight="1" x14ac:dyDescent="0.15">
      <c r="A56" s="125" t="s">
        <v>270</v>
      </c>
      <c r="B56" s="125"/>
      <c r="C56" s="125"/>
      <c r="D56" s="125"/>
      <c r="E56" s="125" t="s">
        <v>325</v>
      </c>
      <c r="F56" s="125"/>
      <c r="G56" s="125"/>
      <c r="H56" s="125"/>
      <c r="I56" s="125"/>
      <c r="J56" s="125"/>
      <c r="K56" s="125" t="s">
        <v>212</v>
      </c>
      <c r="L56" s="125"/>
      <c r="M56" s="125"/>
      <c r="N56" s="125"/>
      <c r="O56" s="125"/>
      <c r="P56" s="125"/>
      <c r="Q56" s="126">
        <v>673.31</v>
      </c>
      <c r="R56" s="126"/>
      <c r="S56" s="126"/>
      <c r="T56" s="126"/>
      <c r="U56" s="127">
        <v>34354</v>
      </c>
      <c r="V56" s="127"/>
      <c r="W56" s="127"/>
      <c r="X56" s="127"/>
      <c r="Y56" s="127"/>
      <c r="Z56" s="127"/>
    </row>
    <row r="57" spans="1:26" ht="18.95" customHeight="1" x14ac:dyDescent="0.15">
      <c r="A57" s="96" t="s">
        <v>227</v>
      </c>
      <c r="B57" s="92"/>
      <c r="C57" s="92"/>
      <c r="D57" s="93"/>
      <c r="E57" s="125" t="s">
        <v>325</v>
      </c>
      <c r="F57" s="125"/>
      <c r="G57" s="125"/>
      <c r="H57" s="125"/>
      <c r="I57" s="125"/>
      <c r="J57" s="125"/>
      <c r="K57" s="125" t="s">
        <v>212</v>
      </c>
      <c r="L57" s="125"/>
      <c r="M57" s="125"/>
      <c r="N57" s="125"/>
      <c r="O57" s="125"/>
      <c r="P57" s="125"/>
      <c r="Q57" s="126">
        <v>721.98</v>
      </c>
      <c r="R57" s="126"/>
      <c r="S57" s="126"/>
      <c r="T57" s="126"/>
      <c r="U57" s="127">
        <v>34956</v>
      </c>
      <c r="V57" s="127"/>
      <c r="W57" s="127"/>
      <c r="X57" s="127"/>
      <c r="Y57" s="127"/>
      <c r="Z57" s="127"/>
    </row>
    <row r="58" spans="1:26" ht="18.95" customHeight="1" x14ac:dyDescent="0.15">
      <c r="A58" s="96" t="s">
        <v>132</v>
      </c>
      <c r="B58" s="92"/>
      <c r="C58" s="92"/>
      <c r="D58" s="93"/>
      <c r="E58" s="125" t="s">
        <v>325</v>
      </c>
      <c r="F58" s="125"/>
      <c r="G58" s="125"/>
      <c r="H58" s="125"/>
      <c r="I58" s="125"/>
      <c r="J58" s="125"/>
      <c r="K58" s="125" t="s">
        <v>212</v>
      </c>
      <c r="L58" s="125"/>
      <c r="M58" s="125"/>
      <c r="N58" s="125"/>
      <c r="O58" s="125"/>
      <c r="P58" s="125"/>
      <c r="Q58" s="126">
        <v>659.39</v>
      </c>
      <c r="R58" s="126"/>
      <c r="S58" s="126"/>
      <c r="T58" s="126"/>
      <c r="U58" s="127">
        <v>35660</v>
      </c>
      <c r="V58" s="127"/>
      <c r="W58" s="127"/>
      <c r="X58" s="127"/>
      <c r="Y58" s="127"/>
      <c r="Z58" s="127"/>
    </row>
    <row r="59" spans="1:26" ht="18.95" customHeight="1" x14ac:dyDescent="0.15">
      <c r="A59" s="96" t="s">
        <v>323</v>
      </c>
      <c r="B59" s="92"/>
      <c r="C59" s="92"/>
      <c r="D59" s="93"/>
      <c r="E59" s="96" t="s">
        <v>325</v>
      </c>
      <c r="F59" s="92"/>
      <c r="G59" s="92"/>
      <c r="H59" s="92"/>
      <c r="I59" s="92"/>
      <c r="J59" s="93"/>
      <c r="K59" s="96" t="s">
        <v>212</v>
      </c>
      <c r="L59" s="92"/>
      <c r="M59" s="92"/>
      <c r="N59" s="92"/>
      <c r="O59" s="92"/>
      <c r="P59" s="93"/>
      <c r="Q59" s="131">
        <v>6.85</v>
      </c>
      <c r="R59" s="132"/>
      <c r="S59" s="132"/>
      <c r="T59" s="133"/>
      <c r="U59" s="128">
        <v>34354</v>
      </c>
      <c r="V59" s="129"/>
      <c r="W59" s="129"/>
      <c r="X59" s="129"/>
      <c r="Y59" s="129"/>
      <c r="Z59" s="130"/>
    </row>
  </sheetData>
  <mergeCells count="188">
    <mergeCell ref="A59:D59"/>
    <mergeCell ref="E59:J59"/>
    <mergeCell ref="K59:P59"/>
    <mergeCell ref="Q59:T59"/>
    <mergeCell ref="U59:Z59"/>
    <mergeCell ref="A12:B15"/>
    <mergeCell ref="C16:F19"/>
    <mergeCell ref="P2:Z8"/>
    <mergeCell ref="A16:B24"/>
    <mergeCell ref="A57:D57"/>
    <mergeCell ref="E57:J57"/>
    <mergeCell ref="K57:P57"/>
    <mergeCell ref="Q57:T57"/>
    <mergeCell ref="U57:Z57"/>
    <mergeCell ref="A58:D58"/>
    <mergeCell ref="E58:J58"/>
    <mergeCell ref="K58:P58"/>
    <mergeCell ref="Q58:T58"/>
    <mergeCell ref="U58:Z58"/>
    <mergeCell ref="A55:D55"/>
    <mergeCell ref="E55:J55"/>
    <mergeCell ref="K55:P55"/>
    <mergeCell ref="Q55:T55"/>
    <mergeCell ref="U55:Z55"/>
    <mergeCell ref="A56:D56"/>
    <mergeCell ref="E56:J56"/>
    <mergeCell ref="K56:P56"/>
    <mergeCell ref="Q56:T56"/>
    <mergeCell ref="U56:Z56"/>
    <mergeCell ref="A53:D53"/>
    <mergeCell ref="E53:J53"/>
    <mergeCell ref="K53:P53"/>
    <mergeCell ref="Q53:T53"/>
    <mergeCell ref="U53:Z53"/>
    <mergeCell ref="A54:D54"/>
    <mergeCell ref="E54:J54"/>
    <mergeCell ref="K54:P54"/>
    <mergeCell ref="Q54:T54"/>
    <mergeCell ref="U54:Z54"/>
    <mergeCell ref="A51:D51"/>
    <mergeCell ref="E51:J51"/>
    <mergeCell ref="K51:P51"/>
    <mergeCell ref="Q51:T51"/>
    <mergeCell ref="U51:Z51"/>
    <mergeCell ref="A52:D52"/>
    <mergeCell ref="E52:J52"/>
    <mergeCell ref="K52:P52"/>
    <mergeCell ref="Q52:T52"/>
    <mergeCell ref="U52:Z52"/>
    <mergeCell ref="A46:D46"/>
    <mergeCell ref="E46:Z46"/>
    <mergeCell ref="A49:D49"/>
    <mergeCell ref="E49:J49"/>
    <mergeCell ref="K49:P49"/>
    <mergeCell ref="Q49:T49"/>
    <mergeCell ref="U49:Z49"/>
    <mergeCell ref="A50:D50"/>
    <mergeCell ref="E50:J50"/>
    <mergeCell ref="K50:P50"/>
    <mergeCell ref="Q50:T50"/>
    <mergeCell ref="U50:Z50"/>
    <mergeCell ref="A41:D41"/>
    <mergeCell ref="E41:Z41"/>
    <mergeCell ref="A42:D42"/>
    <mergeCell ref="E42:Z42"/>
    <mergeCell ref="A43:D43"/>
    <mergeCell ref="E43:Z43"/>
    <mergeCell ref="A44:D44"/>
    <mergeCell ref="E44:Z44"/>
    <mergeCell ref="A45:D45"/>
    <mergeCell ref="E45:Z45"/>
    <mergeCell ref="A35:D35"/>
    <mergeCell ref="E35:V35"/>
    <mergeCell ref="W35:Z35"/>
    <mergeCell ref="A38:D38"/>
    <mergeCell ref="E38:Z38"/>
    <mergeCell ref="A39:D39"/>
    <mergeCell ref="E39:Z39"/>
    <mergeCell ref="A40:D40"/>
    <mergeCell ref="E40:Z40"/>
    <mergeCell ref="A32:D32"/>
    <mergeCell ref="E32:V32"/>
    <mergeCell ref="W32:Z32"/>
    <mergeCell ref="A33:D33"/>
    <mergeCell ref="E33:V33"/>
    <mergeCell ref="W33:Z33"/>
    <mergeCell ref="A34:D34"/>
    <mergeCell ref="E34:V34"/>
    <mergeCell ref="W34:Z34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G18:J18"/>
    <mergeCell ref="K18:N18"/>
    <mergeCell ref="O18:R18"/>
    <mergeCell ref="S18:V18"/>
    <mergeCell ref="W18:Z18"/>
    <mergeCell ref="G19:J19"/>
    <mergeCell ref="K19:N19"/>
    <mergeCell ref="O19:R19"/>
    <mergeCell ref="S19:V19"/>
    <mergeCell ref="W19:Z19"/>
    <mergeCell ref="G16:J16"/>
    <mergeCell ref="K16:N16"/>
    <mergeCell ref="O16:R16"/>
    <mergeCell ref="S16:V16"/>
    <mergeCell ref="W16:Z16"/>
    <mergeCell ref="G17:J17"/>
    <mergeCell ref="K17:N17"/>
    <mergeCell ref="O17:R17"/>
    <mergeCell ref="S17:V17"/>
    <mergeCell ref="W17:Z17"/>
    <mergeCell ref="C14:J14"/>
    <mergeCell ref="K14:N14"/>
    <mergeCell ref="O14:R14"/>
    <mergeCell ref="S14:V14"/>
    <mergeCell ref="W14:Z14"/>
    <mergeCell ref="C15:J15"/>
    <mergeCell ref="K15:N15"/>
    <mergeCell ref="O15:R15"/>
    <mergeCell ref="S15:V15"/>
    <mergeCell ref="W15:Z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A7:D7"/>
    <mergeCell ref="E7:N7"/>
    <mergeCell ref="A8:D8"/>
    <mergeCell ref="E8:N8"/>
    <mergeCell ref="A11:J11"/>
    <mergeCell ref="K11:N11"/>
    <mergeCell ref="O11:R11"/>
    <mergeCell ref="S11:V11"/>
    <mergeCell ref="W11:Z11"/>
    <mergeCell ref="A2:D2"/>
    <mergeCell ref="F2:N2"/>
    <mergeCell ref="A3:D3"/>
    <mergeCell ref="E3:N3"/>
    <mergeCell ref="A4:D4"/>
    <mergeCell ref="E4:N4"/>
    <mergeCell ref="A5:D5"/>
    <mergeCell ref="E5:N5"/>
    <mergeCell ref="A6:D6"/>
    <mergeCell ref="E6:N6"/>
  </mergeCells>
  <phoneticPr fontId="6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rowBreaks count="1" manualBreakCount="1">
    <brk id="36" max="16383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H49"/>
  <sheetViews>
    <sheetView workbookViewId="0">
      <selection activeCell="AC17" sqref="AC17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67</v>
      </c>
      <c r="B1" s="3"/>
      <c r="C1" s="3"/>
      <c r="O1" s="7"/>
    </row>
    <row r="2" spans="1:26" ht="18.95" customHeight="1" x14ac:dyDescent="0.15">
      <c r="A2" s="64" t="s">
        <v>0</v>
      </c>
      <c r="B2" s="65"/>
      <c r="C2" s="65"/>
      <c r="D2" s="66"/>
      <c r="E2" s="4" t="s">
        <v>543</v>
      </c>
      <c r="F2" s="91" t="str">
        <f>別紙!B52</f>
        <v>しらかば団地</v>
      </c>
      <c r="G2" s="92"/>
      <c r="H2" s="92"/>
      <c r="I2" s="92"/>
      <c r="J2" s="92"/>
      <c r="K2" s="92"/>
      <c r="L2" s="92"/>
      <c r="M2" s="92"/>
      <c r="N2" s="93"/>
      <c r="O2" s="7"/>
      <c r="P2" s="95" t="s">
        <v>16</v>
      </c>
      <c r="Q2" s="95"/>
      <c r="R2" s="95"/>
      <c r="S2" s="95"/>
      <c r="T2" s="95"/>
      <c r="U2" s="95"/>
      <c r="V2" s="95"/>
      <c r="W2" s="95"/>
      <c r="X2" s="95"/>
      <c r="Y2" s="95"/>
      <c r="Z2" s="95"/>
    </row>
    <row r="3" spans="1:26" ht="18.95" customHeight="1" x14ac:dyDescent="0.15">
      <c r="A3" s="64" t="s">
        <v>65</v>
      </c>
      <c r="B3" s="65"/>
      <c r="C3" s="65"/>
      <c r="D3" s="66"/>
      <c r="E3" s="96" t="str">
        <f>別紙!C52</f>
        <v>「6．棟ごとの基本情報」を参照</v>
      </c>
      <c r="F3" s="92"/>
      <c r="G3" s="92"/>
      <c r="H3" s="92"/>
      <c r="I3" s="92"/>
      <c r="J3" s="92"/>
      <c r="K3" s="92"/>
      <c r="L3" s="92"/>
      <c r="M3" s="92"/>
      <c r="N3" s="93"/>
      <c r="O3" s="7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</row>
    <row r="4" spans="1:26" ht="18.95" customHeight="1" x14ac:dyDescent="0.15">
      <c r="A4" s="80" t="s">
        <v>129</v>
      </c>
      <c r="B4" s="80"/>
      <c r="C4" s="80"/>
      <c r="D4" s="80"/>
      <c r="E4" s="96" t="str">
        <f>別紙!D52</f>
        <v>「6．棟ごとの基本情報」を参照</v>
      </c>
      <c r="F4" s="92"/>
      <c r="G4" s="92"/>
      <c r="H4" s="92"/>
      <c r="I4" s="92"/>
      <c r="J4" s="92"/>
      <c r="K4" s="92"/>
      <c r="L4" s="92"/>
      <c r="M4" s="92"/>
      <c r="N4" s="93"/>
      <c r="O4" s="7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</row>
    <row r="5" spans="1:26" ht="18.95" customHeight="1" x14ac:dyDescent="0.15">
      <c r="A5" s="80" t="s">
        <v>43</v>
      </c>
      <c r="B5" s="80"/>
      <c r="C5" s="80"/>
      <c r="D5" s="80"/>
      <c r="E5" s="97" t="str">
        <f>別紙!E52</f>
        <v>「6．棟ごとの基本情報」を参照</v>
      </c>
      <c r="F5" s="98"/>
      <c r="G5" s="98"/>
      <c r="H5" s="98"/>
      <c r="I5" s="98"/>
      <c r="J5" s="98"/>
      <c r="K5" s="98"/>
      <c r="L5" s="98"/>
      <c r="M5" s="98"/>
      <c r="N5" s="99"/>
      <c r="O5" s="7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</row>
    <row r="6" spans="1:26" ht="18.95" customHeight="1" x14ac:dyDescent="0.15">
      <c r="A6" s="80" t="s">
        <v>13</v>
      </c>
      <c r="B6" s="80"/>
      <c r="C6" s="80"/>
      <c r="D6" s="80"/>
      <c r="E6" s="100" t="str">
        <f>別紙!F52</f>
        <v>「6．棟ごとの基本情報」を参照</v>
      </c>
      <c r="F6" s="101"/>
      <c r="G6" s="101"/>
      <c r="H6" s="101"/>
      <c r="I6" s="101"/>
      <c r="J6" s="101"/>
      <c r="K6" s="101"/>
      <c r="L6" s="101"/>
      <c r="M6" s="101"/>
      <c r="N6" s="102"/>
      <c r="O6" s="7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</row>
    <row r="7" spans="1:26" ht="18.95" customHeight="1" x14ac:dyDescent="0.15">
      <c r="A7" s="80" t="s">
        <v>4</v>
      </c>
      <c r="B7" s="80"/>
      <c r="C7" s="80"/>
      <c r="D7" s="80"/>
      <c r="E7" s="96" t="str">
        <f>別紙!G52</f>
        <v>建設水道課</v>
      </c>
      <c r="F7" s="92"/>
      <c r="G7" s="92"/>
      <c r="H7" s="92"/>
      <c r="I7" s="92"/>
      <c r="J7" s="92"/>
      <c r="K7" s="92"/>
      <c r="L7" s="92"/>
      <c r="M7" s="92"/>
      <c r="N7" s="93"/>
      <c r="O7" s="7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</row>
    <row r="8" spans="1:26" ht="18.95" customHeight="1" x14ac:dyDescent="0.15">
      <c r="A8" s="64" t="s">
        <v>8</v>
      </c>
      <c r="B8" s="65"/>
      <c r="C8" s="65"/>
      <c r="D8" s="66"/>
      <c r="E8" s="96" t="str">
        <f>別紙!H52</f>
        <v>直営</v>
      </c>
      <c r="F8" s="92"/>
      <c r="G8" s="92"/>
      <c r="H8" s="92"/>
      <c r="I8" s="92"/>
      <c r="J8" s="92"/>
      <c r="K8" s="92"/>
      <c r="L8" s="92"/>
      <c r="M8" s="92"/>
      <c r="N8" s="93"/>
      <c r="O8" s="7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</row>
    <row r="9" spans="1:26" ht="18.95" customHeight="1" x14ac:dyDescent="0.15"/>
    <row r="10" spans="1:26" ht="18.95" customHeight="1" x14ac:dyDescent="0.15">
      <c r="A10" s="2" t="s">
        <v>70</v>
      </c>
      <c r="D10" s="3"/>
      <c r="E10" s="3"/>
      <c r="F10" s="3"/>
      <c r="G10" s="3"/>
      <c r="K10" s="3"/>
      <c r="O10" s="3"/>
      <c r="S10" s="3"/>
      <c r="W10" s="3"/>
      <c r="Z10" s="8" t="s">
        <v>57</v>
      </c>
    </row>
    <row r="11" spans="1:26" ht="18.95" customHeight="1" x14ac:dyDescent="0.15">
      <c r="A11" s="80"/>
      <c r="B11" s="80"/>
      <c r="C11" s="80"/>
      <c r="D11" s="80"/>
      <c r="E11" s="80"/>
      <c r="F11" s="80"/>
      <c r="G11" s="80"/>
      <c r="H11" s="80"/>
      <c r="I11" s="80"/>
      <c r="J11" s="80"/>
      <c r="K11" s="80" t="s">
        <v>5</v>
      </c>
      <c r="L11" s="80"/>
      <c r="M11" s="80"/>
      <c r="N11" s="80"/>
      <c r="O11" s="80" t="s">
        <v>15</v>
      </c>
      <c r="P11" s="80"/>
      <c r="Q11" s="80"/>
      <c r="R11" s="80"/>
      <c r="S11" s="80" t="s">
        <v>365</v>
      </c>
      <c r="T11" s="80"/>
      <c r="U11" s="80"/>
      <c r="V11" s="80"/>
      <c r="W11" s="80" t="s">
        <v>500</v>
      </c>
      <c r="X11" s="80"/>
      <c r="Y11" s="80"/>
      <c r="Z11" s="80"/>
    </row>
    <row r="12" spans="1:26" ht="18.95" customHeight="1" x14ac:dyDescent="0.15">
      <c r="A12" s="94" t="s">
        <v>10</v>
      </c>
      <c r="B12" s="94"/>
      <c r="C12" s="94" t="s">
        <v>18</v>
      </c>
      <c r="D12" s="94"/>
      <c r="E12" s="94"/>
      <c r="F12" s="94"/>
      <c r="G12" s="94"/>
      <c r="H12" s="94"/>
      <c r="I12" s="94"/>
      <c r="J12" s="94"/>
      <c r="K12" s="70">
        <v>740</v>
      </c>
      <c r="L12" s="70"/>
      <c r="M12" s="70"/>
      <c r="N12" s="70"/>
      <c r="O12" s="70">
        <v>667</v>
      </c>
      <c r="P12" s="70"/>
      <c r="Q12" s="70"/>
      <c r="R12" s="70"/>
      <c r="S12" s="78">
        <v>431</v>
      </c>
      <c r="T12" s="78"/>
      <c r="U12" s="78"/>
      <c r="V12" s="78"/>
      <c r="W12" s="70">
        <f t="shared" ref="W12:W24" si="0">(K12+O12+S12)/3</f>
        <v>612.66666666666663</v>
      </c>
      <c r="X12" s="70"/>
      <c r="Y12" s="70"/>
      <c r="Z12" s="70"/>
    </row>
    <row r="13" spans="1:26" ht="18.95" customHeight="1" x14ac:dyDescent="0.15">
      <c r="A13" s="79"/>
      <c r="B13" s="79"/>
      <c r="C13" s="79" t="s">
        <v>20</v>
      </c>
      <c r="D13" s="79"/>
      <c r="E13" s="79"/>
      <c r="F13" s="79"/>
      <c r="G13" s="79"/>
      <c r="H13" s="79"/>
      <c r="I13" s="79"/>
      <c r="J13" s="79"/>
      <c r="K13" s="70">
        <v>1872</v>
      </c>
      <c r="L13" s="70"/>
      <c r="M13" s="70"/>
      <c r="N13" s="70"/>
      <c r="O13" s="70">
        <v>1976</v>
      </c>
      <c r="P13" s="70"/>
      <c r="Q13" s="70"/>
      <c r="R13" s="70"/>
      <c r="S13" s="78">
        <v>1649</v>
      </c>
      <c r="T13" s="78"/>
      <c r="U13" s="78"/>
      <c r="V13" s="78"/>
      <c r="W13" s="70">
        <f t="shared" si="0"/>
        <v>1832.3333333333333</v>
      </c>
      <c r="X13" s="70"/>
      <c r="Y13" s="70"/>
      <c r="Z13" s="70"/>
    </row>
    <row r="14" spans="1:26" ht="18.95" customHeight="1" x14ac:dyDescent="0.15">
      <c r="A14" s="79"/>
      <c r="B14" s="79"/>
      <c r="C14" s="79" t="s">
        <v>6</v>
      </c>
      <c r="D14" s="79"/>
      <c r="E14" s="79"/>
      <c r="F14" s="79"/>
      <c r="G14" s="79"/>
      <c r="H14" s="79"/>
      <c r="I14" s="79"/>
      <c r="J14" s="79"/>
      <c r="K14" s="70">
        <v>0</v>
      </c>
      <c r="L14" s="70"/>
      <c r="M14" s="70"/>
      <c r="N14" s="70"/>
      <c r="O14" s="70">
        <v>0</v>
      </c>
      <c r="P14" s="70"/>
      <c r="Q14" s="70"/>
      <c r="R14" s="70"/>
      <c r="S14" s="78">
        <v>0</v>
      </c>
      <c r="T14" s="78"/>
      <c r="U14" s="78"/>
      <c r="V14" s="78"/>
      <c r="W14" s="70">
        <f t="shared" si="0"/>
        <v>0</v>
      </c>
      <c r="X14" s="70"/>
      <c r="Y14" s="70"/>
      <c r="Z14" s="70"/>
    </row>
    <row r="15" spans="1:26" ht="18.95" customHeight="1" x14ac:dyDescent="0.15">
      <c r="A15" s="79"/>
      <c r="B15" s="79"/>
      <c r="C15" s="79" t="s">
        <v>25</v>
      </c>
      <c r="D15" s="79"/>
      <c r="E15" s="79"/>
      <c r="F15" s="79"/>
      <c r="G15" s="79"/>
      <c r="H15" s="79"/>
      <c r="I15" s="79"/>
      <c r="J15" s="79"/>
      <c r="K15" s="70">
        <f>SUM(K12:N14)</f>
        <v>2612</v>
      </c>
      <c r="L15" s="70"/>
      <c r="M15" s="70"/>
      <c r="N15" s="70"/>
      <c r="O15" s="70">
        <f>SUM(O12:R14)</f>
        <v>2643</v>
      </c>
      <c r="P15" s="70"/>
      <c r="Q15" s="70"/>
      <c r="R15" s="70"/>
      <c r="S15" s="78">
        <f>SUM(S12:V14)</f>
        <v>2080</v>
      </c>
      <c r="T15" s="78"/>
      <c r="U15" s="78"/>
      <c r="V15" s="78"/>
      <c r="W15" s="70">
        <f t="shared" si="0"/>
        <v>2445</v>
      </c>
      <c r="X15" s="70"/>
      <c r="Y15" s="70"/>
      <c r="Z15" s="70"/>
    </row>
    <row r="16" spans="1:26" ht="18.95" customHeight="1" x14ac:dyDescent="0.15">
      <c r="A16" s="79" t="s">
        <v>1</v>
      </c>
      <c r="B16" s="79"/>
      <c r="C16" s="85" t="s">
        <v>29</v>
      </c>
      <c r="D16" s="86"/>
      <c r="E16" s="86"/>
      <c r="F16" s="87"/>
      <c r="G16" s="82" t="s">
        <v>30</v>
      </c>
      <c r="H16" s="83"/>
      <c r="I16" s="83"/>
      <c r="J16" s="84"/>
      <c r="K16" s="70">
        <v>0</v>
      </c>
      <c r="L16" s="70"/>
      <c r="M16" s="70"/>
      <c r="N16" s="70"/>
      <c r="O16" s="70">
        <v>0</v>
      </c>
      <c r="P16" s="70"/>
      <c r="Q16" s="70"/>
      <c r="R16" s="70"/>
      <c r="S16" s="78">
        <v>14</v>
      </c>
      <c r="T16" s="78"/>
      <c r="U16" s="78"/>
      <c r="V16" s="78"/>
      <c r="W16" s="70">
        <f t="shared" si="0"/>
        <v>4.666666666666667</v>
      </c>
      <c r="X16" s="70"/>
      <c r="Y16" s="70"/>
      <c r="Z16" s="70"/>
    </row>
    <row r="17" spans="1:26" ht="18.95" customHeight="1" x14ac:dyDescent="0.15">
      <c r="A17" s="79"/>
      <c r="B17" s="79"/>
      <c r="C17" s="88"/>
      <c r="D17" s="89"/>
      <c r="E17" s="89"/>
      <c r="F17" s="90"/>
      <c r="G17" s="82" t="s">
        <v>34</v>
      </c>
      <c r="H17" s="83"/>
      <c r="I17" s="83"/>
      <c r="J17" s="84"/>
      <c r="K17" s="70">
        <v>0</v>
      </c>
      <c r="L17" s="70"/>
      <c r="M17" s="70"/>
      <c r="N17" s="70"/>
      <c r="O17" s="70">
        <v>0</v>
      </c>
      <c r="P17" s="70"/>
      <c r="Q17" s="70"/>
      <c r="R17" s="70"/>
      <c r="S17" s="78">
        <v>0</v>
      </c>
      <c r="T17" s="78"/>
      <c r="U17" s="78"/>
      <c r="V17" s="78"/>
      <c r="W17" s="70">
        <f t="shared" si="0"/>
        <v>0</v>
      </c>
      <c r="X17" s="70"/>
      <c r="Y17" s="70"/>
      <c r="Z17" s="70"/>
    </row>
    <row r="18" spans="1:26" ht="18.95" customHeight="1" x14ac:dyDescent="0.15">
      <c r="A18" s="79"/>
      <c r="B18" s="79"/>
      <c r="C18" s="88"/>
      <c r="D18" s="89"/>
      <c r="E18" s="89"/>
      <c r="F18" s="90"/>
      <c r="G18" s="82" t="s">
        <v>39</v>
      </c>
      <c r="H18" s="83"/>
      <c r="I18" s="83"/>
      <c r="J18" s="84"/>
      <c r="K18" s="70">
        <v>0</v>
      </c>
      <c r="L18" s="70"/>
      <c r="M18" s="70"/>
      <c r="N18" s="70"/>
      <c r="O18" s="70">
        <v>0</v>
      </c>
      <c r="P18" s="70"/>
      <c r="Q18" s="70"/>
      <c r="R18" s="70"/>
      <c r="S18" s="78">
        <v>0</v>
      </c>
      <c r="T18" s="78"/>
      <c r="U18" s="78"/>
      <c r="V18" s="78"/>
      <c r="W18" s="70">
        <f t="shared" si="0"/>
        <v>0</v>
      </c>
      <c r="X18" s="70"/>
      <c r="Y18" s="70"/>
      <c r="Z18" s="70"/>
    </row>
    <row r="19" spans="1:26" ht="18.95" customHeight="1" x14ac:dyDescent="0.15">
      <c r="A19" s="79"/>
      <c r="B19" s="79"/>
      <c r="C19" s="88"/>
      <c r="D19" s="89"/>
      <c r="E19" s="89"/>
      <c r="F19" s="90"/>
      <c r="G19" s="82" t="s">
        <v>45</v>
      </c>
      <c r="H19" s="83"/>
      <c r="I19" s="83"/>
      <c r="J19" s="84"/>
      <c r="K19" s="70">
        <v>0</v>
      </c>
      <c r="L19" s="70"/>
      <c r="M19" s="70"/>
      <c r="N19" s="70"/>
      <c r="O19" s="70">
        <v>0</v>
      </c>
      <c r="P19" s="70"/>
      <c r="Q19" s="70"/>
      <c r="R19" s="70"/>
      <c r="S19" s="78">
        <v>0</v>
      </c>
      <c r="T19" s="78"/>
      <c r="U19" s="78"/>
      <c r="V19" s="78"/>
      <c r="W19" s="70">
        <f t="shared" si="0"/>
        <v>0</v>
      </c>
      <c r="X19" s="70"/>
      <c r="Y19" s="70"/>
      <c r="Z19" s="70"/>
    </row>
    <row r="20" spans="1:26" ht="18.95" customHeight="1" x14ac:dyDescent="0.15">
      <c r="A20" s="79"/>
      <c r="B20" s="79"/>
      <c r="C20" s="79" t="s">
        <v>47</v>
      </c>
      <c r="D20" s="79"/>
      <c r="E20" s="79"/>
      <c r="F20" s="79"/>
      <c r="G20" s="79"/>
      <c r="H20" s="79"/>
      <c r="I20" s="79"/>
      <c r="J20" s="79"/>
      <c r="K20" s="70">
        <v>0</v>
      </c>
      <c r="L20" s="70"/>
      <c r="M20" s="70"/>
      <c r="N20" s="70"/>
      <c r="O20" s="70">
        <v>0</v>
      </c>
      <c r="P20" s="70"/>
      <c r="Q20" s="70"/>
      <c r="R20" s="70"/>
      <c r="S20" s="78">
        <v>77</v>
      </c>
      <c r="T20" s="78"/>
      <c r="U20" s="78"/>
      <c r="V20" s="78"/>
      <c r="W20" s="70">
        <f t="shared" si="0"/>
        <v>25.666666666666668</v>
      </c>
      <c r="X20" s="70"/>
      <c r="Y20" s="70"/>
      <c r="Z20" s="70"/>
    </row>
    <row r="21" spans="1:26" ht="18.95" customHeight="1" x14ac:dyDescent="0.15">
      <c r="A21" s="79"/>
      <c r="B21" s="79"/>
      <c r="C21" s="81" t="s">
        <v>62</v>
      </c>
      <c r="D21" s="81"/>
      <c r="E21" s="81"/>
      <c r="F21" s="81"/>
      <c r="G21" s="81"/>
      <c r="H21" s="81"/>
      <c r="I21" s="81"/>
      <c r="J21" s="81"/>
      <c r="K21" s="70">
        <v>0</v>
      </c>
      <c r="L21" s="70"/>
      <c r="M21" s="70"/>
      <c r="N21" s="70"/>
      <c r="O21" s="70">
        <v>0</v>
      </c>
      <c r="P21" s="70"/>
      <c r="Q21" s="70"/>
      <c r="R21" s="70"/>
      <c r="S21" s="78">
        <v>238</v>
      </c>
      <c r="T21" s="78"/>
      <c r="U21" s="78"/>
      <c r="V21" s="78"/>
      <c r="W21" s="70">
        <f t="shared" si="0"/>
        <v>79.333333333333329</v>
      </c>
      <c r="X21" s="70"/>
      <c r="Y21" s="70"/>
      <c r="Z21" s="70"/>
    </row>
    <row r="22" spans="1:26" ht="18.95" customHeight="1" x14ac:dyDescent="0.15">
      <c r="A22" s="79"/>
      <c r="B22" s="79"/>
      <c r="C22" s="79" t="s">
        <v>50</v>
      </c>
      <c r="D22" s="79"/>
      <c r="E22" s="79"/>
      <c r="F22" s="79"/>
      <c r="G22" s="79"/>
      <c r="H22" s="79"/>
      <c r="I22" s="79"/>
      <c r="J22" s="79"/>
      <c r="K22" s="70">
        <v>86</v>
      </c>
      <c r="L22" s="70"/>
      <c r="M22" s="70"/>
      <c r="N22" s="70"/>
      <c r="O22" s="70">
        <v>74</v>
      </c>
      <c r="P22" s="70"/>
      <c r="Q22" s="70"/>
      <c r="R22" s="70"/>
      <c r="S22" s="78">
        <v>218</v>
      </c>
      <c r="T22" s="78"/>
      <c r="U22" s="78"/>
      <c r="V22" s="78"/>
      <c r="W22" s="70">
        <f t="shared" si="0"/>
        <v>126</v>
      </c>
      <c r="X22" s="70"/>
      <c r="Y22" s="70"/>
      <c r="Z22" s="70"/>
    </row>
    <row r="23" spans="1:26" ht="18.95" customHeight="1" x14ac:dyDescent="0.15">
      <c r="A23" s="79"/>
      <c r="B23" s="79"/>
      <c r="C23" s="79" t="s">
        <v>54</v>
      </c>
      <c r="D23" s="79"/>
      <c r="E23" s="79"/>
      <c r="F23" s="79"/>
      <c r="G23" s="79"/>
      <c r="H23" s="79"/>
      <c r="I23" s="79"/>
      <c r="J23" s="79"/>
      <c r="K23" s="70">
        <v>0</v>
      </c>
      <c r="L23" s="70"/>
      <c r="M23" s="70"/>
      <c r="N23" s="70"/>
      <c r="O23" s="70">
        <v>0</v>
      </c>
      <c r="P23" s="70"/>
      <c r="Q23" s="70"/>
      <c r="R23" s="70"/>
      <c r="S23" s="78">
        <v>239</v>
      </c>
      <c r="T23" s="78"/>
      <c r="U23" s="78"/>
      <c r="V23" s="78"/>
      <c r="W23" s="70">
        <f t="shared" si="0"/>
        <v>79.666666666666671</v>
      </c>
      <c r="X23" s="70"/>
      <c r="Y23" s="70"/>
      <c r="Z23" s="70"/>
    </row>
    <row r="24" spans="1:26" ht="18.95" customHeight="1" x14ac:dyDescent="0.15">
      <c r="A24" s="79"/>
      <c r="B24" s="79"/>
      <c r="C24" s="79" t="s">
        <v>25</v>
      </c>
      <c r="D24" s="79"/>
      <c r="E24" s="79"/>
      <c r="F24" s="79"/>
      <c r="G24" s="79"/>
      <c r="H24" s="79"/>
      <c r="I24" s="79"/>
      <c r="J24" s="79"/>
      <c r="K24" s="70">
        <f>SUM(K16:N23)</f>
        <v>86</v>
      </c>
      <c r="L24" s="70"/>
      <c r="M24" s="70"/>
      <c r="N24" s="70"/>
      <c r="O24" s="70">
        <f>SUM(O16:R23)</f>
        <v>74</v>
      </c>
      <c r="P24" s="70"/>
      <c r="Q24" s="70"/>
      <c r="R24" s="70"/>
      <c r="S24" s="70">
        <f>SUM(S16:V23)</f>
        <v>786</v>
      </c>
      <c r="T24" s="70"/>
      <c r="U24" s="70"/>
      <c r="V24" s="70"/>
      <c r="W24" s="70">
        <f t="shared" si="0"/>
        <v>315.33333333333331</v>
      </c>
      <c r="X24" s="70"/>
      <c r="Y24" s="70"/>
      <c r="Z24" s="70"/>
    </row>
    <row r="25" spans="1:26" ht="18.95" customHeight="1" x14ac:dyDescent="0.15"/>
    <row r="26" spans="1:26" ht="18.95" customHeight="1" x14ac:dyDescent="0.15">
      <c r="A26" s="2" t="s">
        <v>72</v>
      </c>
      <c r="D26" s="3"/>
      <c r="E26" s="3"/>
      <c r="F26" s="3"/>
      <c r="G26" s="3"/>
    </row>
    <row r="27" spans="1:26" ht="18.95" customHeight="1" x14ac:dyDescent="0.15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 t="s">
        <v>5</v>
      </c>
      <c r="L27" s="80"/>
      <c r="M27" s="80"/>
      <c r="N27" s="80"/>
      <c r="O27" s="80" t="s">
        <v>15</v>
      </c>
      <c r="P27" s="80"/>
      <c r="Q27" s="80"/>
      <c r="R27" s="80"/>
      <c r="S27" s="80" t="s">
        <v>365</v>
      </c>
      <c r="T27" s="80"/>
      <c r="U27" s="80"/>
      <c r="V27" s="80"/>
      <c r="W27" s="80" t="s">
        <v>500</v>
      </c>
      <c r="X27" s="80"/>
      <c r="Y27" s="80"/>
      <c r="Z27" s="80"/>
    </row>
    <row r="28" spans="1:26" ht="18.95" customHeight="1" x14ac:dyDescent="0.15">
      <c r="A28" s="77" t="s">
        <v>331</v>
      </c>
      <c r="B28" s="77"/>
      <c r="C28" s="77"/>
      <c r="D28" s="77"/>
      <c r="E28" s="77"/>
      <c r="F28" s="77"/>
      <c r="G28" s="77"/>
      <c r="H28" s="77"/>
      <c r="I28" s="77"/>
      <c r="J28" s="77"/>
      <c r="K28" s="78">
        <v>4</v>
      </c>
      <c r="L28" s="78"/>
      <c r="M28" s="78"/>
      <c r="N28" s="78"/>
      <c r="O28" s="78">
        <v>4</v>
      </c>
      <c r="P28" s="78"/>
      <c r="Q28" s="78"/>
      <c r="R28" s="78"/>
      <c r="S28" s="78">
        <v>5</v>
      </c>
      <c r="T28" s="78"/>
      <c r="U28" s="78"/>
      <c r="V28" s="78"/>
      <c r="W28" s="78">
        <f>(K28+O28+S28)/3</f>
        <v>4.333333333333333</v>
      </c>
      <c r="X28" s="78"/>
      <c r="Y28" s="78"/>
      <c r="Z28" s="78"/>
    </row>
    <row r="29" spans="1:26" ht="18.95" customHeight="1" x14ac:dyDescent="0.15">
      <c r="A29" s="77" t="s">
        <v>435</v>
      </c>
      <c r="B29" s="77"/>
      <c r="C29" s="77"/>
      <c r="D29" s="77"/>
      <c r="E29" s="77"/>
      <c r="F29" s="77"/>
      <c r="G29" s="77"/>
      <c r="H29" s="77"/>
      <c r="I29" s="77"/>
      <c r="J29" s="77"/>
      <c r="K29" s="78">
        <v>4</v>
      </c>
      <c r="L29" s="78"/>
      <c r="M29" s="78"/>
      <c r="N29" s="78"/>
      <c r="O29" s="78">
        <v>4</v>
      </c>
      <c r="P29" s="78"/>
      <c r="Q29" s="78"/>
      <c r="R29" s="78"/>
      <c r="S29" s="78">
        <v>3</v>
      </c>
      <c r="T29" s="78"/>
      <c r="U29" s="78"/>
      <c r="V29" s="78"/>
      <c r="W29" s="78">
        <f>(K29+O29+S29)/3</f>
        <v>3.6666666666666665</v>
      </c>
      <c r="X29" s="78"/>
      <c r="Y29" s="78"/>
      <c r="Z29" s="78"/>
    </row>
    <row r="30" spans="1:26" ht="18.95" customHeight="1" x14ac:dyDescent="0.15"/>
    <row r="31" spans="1:26" ht="18.95" customHeight="1" x14ac:dyDescent="0.15">
      <c r="A31" s="2" t="s">
        <v>216</v>
      </c>
    </row>
    <row r="32" spans="1:26" ht="18.95" customHeight="1" x14ac:dyDescent="0.15">
      <c r="A32" s="64" t="s">
        <v>80</v>
      </c>
      <c r="B32" s="65"/>
      <c r="C32" s="65"/>
      <c r="D32" s="66"/>
      <c r="E32" s="64" t="s">
        <v>78</v>
      </c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6"/>
      <c r="W32" s="64" t="s">
        <v>84</v>
      </c>
      <c r="X32" s="65"/>
      <c r="Y32" s="65"/>
      <c r="Z32" s="66"/>
    </row>
    <row r="33" spans="1:34" ht="18.95" customHeight="1" x14ac:dyDescent="0.15">
      <c r="A33" s="60" t="s">
        <v>365</v>
      </c>
      <c r="B33" s="60"/>
      <c r="C33" s="60"/>
      <c r="D33" s="60"/>
      <c r="E33" s="67" t="s">
        <v>504</v>
      </c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9"/>
      <c r="W33" s="70">
        <v>55</v>
      </c>
      <c r="X33" s="70"/>
      <c r="Y33" s="70"/>
      <c r="Z33" s="70"/>
      <c r="AC33" s="11"/>
      <c r="AD33" s="11"/>
      <c r="AE33" s="11"/>
      <c r="AF33" s="11"/>
    </row>
    <row r="34" spans="1:34" ht="18.95" customHeight="1" x14ac:dyDescent="0.15">
      <c r="A34" s="60"/>
      <c r="B34" s="60"/>
      <c r="C34" s="60"/>
      <c r="D34" s="60"/>
      <c r="E34" s="67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9"/>
      <c r="W34" s="70"/>
      <c r="X34" s="70"/>
      <c r="Y34" s="70"/>
      <c r="Z34" s="70"/>
      <c r="AC34" s="11"/>
      <c r="AD34" s="11"/>
      <c r="AE34" s="11"/>
      <c r="AF34" s="11"/>
    </row>
    <row r="35" spans="1:34" ht="18.95" customHeight="1" x14ac:dyDescent="0.15">
      <c r="A35" s="71"/>
      <c r="B35" s="72"/>
      <c r="C35" s="72"/>
      <c r="D35" s="73"/>
      <c r="E35" s="67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9"/>
      <c r="W35" s="74"/>
      <c r="X35" s="75"/>
      <c r="Y35" s="75"/>
      <c r="Z35" s="76"/>
      <c r="AC35" s="11"/>
      <c r="AD35" s="11"/>
      <c r="AE35" s="11"/>
      <c r="AF35" s="11"/>
      <c r="AG35" s="11"/>
      <c r="AH35" s="11"/>
    </row>
    <row r="36" spans="1:34" ht="18.95" customHeight="1" x14ac:dyDescent="0.15"/>
    <row r="37" spans="1:34" ht="18.95" customHeight="1" x14ac:dyDescent="0.15">
      <c r="A37" s="2" t="s">
        <v>242</v>
      </c>
    </row>
    <row r="38" spans="1:34" ht="18.95" customHeight="1" x14ac:dyDescent="0.15">
      <c r="A38" s="64" t="s">
        <v>80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6"/>
    </row>
    <row r="39" spans="1:34" ht="18.95" customHeight="1" x14ac:dyDescent="0.15">
      <c r="A39" s="60" t="s">
        <v>314</v>
      </c>
      <c r="B39" s="60"/>
      <c r="C39" s="60"/>
      <c r="D39" s="60"/>
      <c r="E39" s="67" t="s">
        <v>97</v>
      </c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9"/>
    </row>
    <row r="40" spans="1:34" ht="18.95" customHeight="1" x14ac:dyDescent="0.15">
      <c r="A40" s="71"/>
      <c r="B40" s="72"/>
      <c r="C40" s="72"/>
      <c r="D40" s="73"/>
      <c r="E40" s="71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3"/>
    </row>
    <row r="41" spans="1:34" ht="18.95" customHeight="1" x14ac:dyDescent="0.15">
      <c r="A41" s="60"/>
      <c r="B41" s="60"/>
      <c r="C41" s="60"/>
      <c r="D41" s="60"/>
      <c r="E41" s="71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3"/>
    </row>
    <row r="42" spans="1:34" ht="18.95" customHeight="1" x14ac:dyDescent="0.15"/>
    <row r="43" spans="1:34" ht="18.95" customHeight="1" x14ac:dyDescent="0.15">
      <c r="A43" s="2" t="s">
        <v>466</v>
      </c>
    </row>
    <row r="44" spans="1:34" ht="18.95" customHeight="1" x14ac:dyDescent="0.15">
      <c r="A44" s="64" t="s">
        <v>293</v>
      </c>
      <c r="B44" s="65"/>
      <c r="C44" s="65"/>
      <c r="D44" s="66"/>
      <c r="E44" s="65" t="s">
        <v>282</v>
      </c>
      <c r="F44" s="65"/>
      <c r="G44" s="65"/>
      <c r="H44" s="65"/>
      <c r="I44" s="65"/>
      <c r="J44" s="66"/>
      <c r="K44" s="64" t="s">
        <v>129</v>
      </c>
      <c r="L44" s="65"/>
      <c r="M44" s="65"/>
      <c r="N44" s="65"/>
      <c r="O44" s="65"/>
      <c r="P44" s="66"/>
      <c r="Q44" s="64" t="s">
        <v>130</v>
      </c>
      <c r="R44" s="65"/>
      <c r="S44" s="65"/>
      <c r="T44" s="66"/>
      <c r="U44" s="64" t="s">
        <v>291</v>
      </c>
      <c r="V44" s="65"/>
      <c r="W44" s="65"/>
      <c r="X44" s="65"/>
      <c r="Y44" s="65"/>
      <c r="Z44" s="66"/>
    </row>
    <row r="45" spans="1:34" ht="18.95" customHeight="1" x14ac:dyDescent="0.15">
      <c r="A45" s="125" t="s">
        <v>213</v>
      </c>
      <c r="B45" s="125"/>
      <c r="C45" s="125"/>
      <c r="D45" s="125"/>
      <c r="E45" s="125" t="s">
        <v>250</v>
      </c>
      <c r="F45" s="125"/>
      <c r="G45" s="125"/>
      <c r="H45" s="125"/>
      <c r="I45" s="125"/>
      <c r="J45" s="125"/>
      <c r="K45" s="125" t="s">
        <v>21</v>
      </c>
      <c r="L45" s="125"/>
      <c r="M45" s="125"/>
      <c r="N45" s="125"/>
      <c r="O45" s="125"/>
      <c r="P45" s="125"/>
      <c r="Q45" s="126">
        <v>164.2</v>
      </c>
      <c r="R45" s="126"/>
      <c r="S45" s="126"/>
      <c r="T45" s="126"/>
      <c r="U45" s="127">
        <v>26983</v>
      </c>
      <c r="V45" s="127"/>
      <c r="W45" s="127"/>
      <c r="X45" s="127"/>
      <c r="Y45" s="127"/>
      <c r="Z45" s="127"/>
    </row>
    <row r="46" spans="1:34" ht="18.95" customHeight="1" x14ac:dyDescent="0.15">
      <c r="A46" s="125" t="s">
        <v>298</v>
      </c>
      <c r="B46" s="125"/>
      <c r="C46" s="125"/>
      <c r="D46" s="125"/>
      <c r="E46" s="125" t="s">
        <v>250</v>
      </c>
      <c r="F46" s="125"/>
      <c r="G46" s="125"/>
      <c r="H46" s="125"/>
      <c r="I46" s="125"/>
      <c r="J46" s="125"/>
      <c r="K46" s="125" t="s">
        <v>21</v>
      </c>
      <c r="L46" s="125"/>
      <c r="M46" s="125"/>
      <c r="N46" s="125"/>
      <c r="O46" s="125"/>
      <c r="P46" s="125"/>
      <c r="Q46" s="126">
        <v>218.4</v>
      </c>
      <c r="R46" s="126"/>
      <c r="S46" s="126"/>
      <c r="T46" s="126"/>
      <c r="U46" s="127">
        <v>28061</v>
      </c>
      <c r="V46" s="127"/>
      <c r="W46" s="127"/>
      <c r="X46" s="127"/>
      <c r="Y46" s="127"/>
      <c r="Z46" s="127"/>
    </row>
    <row r="47" spans="1:34" ht="18.95" customHeight="1" x14ac:dyDescent="0.15">
      <c r="A47" s="96" t="s">
        <v>299</v>
      </c>
      <c r="B47" s="92"/>
      <c r="C47" s="92"/>
      <c r="D47" s="93"/>
      <c r="E47" s="125" t="s">
        <v>250</v>
      </c>
      <c r="F47" s="125"/>
      <c r="G47" s="125"/>
      <c r="H47" s="125"/>
      <c r="I47" s="125"/>
      <c r="J47" s="125"/>
      <c r="K47" s="125" t="s">
        <v>21</v>
      </c>
      <c r="L47" s="125"/>
      <c r="M47" s="125"/>
      <c r="N47" s="125"/>
      <c r="O47" s="125"/>
      <c r="P47" s="125"/>
      <c r="Q47" s="126">
        <v>236.39</v>
      </c>
      <c r="R47" s="126"/>
      <c r="S47" s="126"/>
      <c r="T47" s="126"/>
      <c r="U47" s="127">
        <v>28772</v>
      </c>
      <c r="V47" s="127"/>
      <c r="W47" s="127"/>
      <c r="X47" s="127"/>
      <c r="Y47" s="127"/>
      <c r="Z47" s="127"/>
    </row>
    <row r="48" spans="1:34" ht="18.95" customHeight="1" x14ac:dyDescent="0.15">
      <c r="A48" s="96" t="s">
        <v>300</v>
      </c>
      <c r="B48" s="92"/>
      <c r="C48" s="92"/>
      <c r="D48" s="93"/>
      <c r="E48" s="125" t="s">
        <v>250</v>
      </c>
      <c r="F48" s="125"/>
      <c r="G48" s="125"/>
      <c r="H48" s="125"/>
      <c r="I48" s="125"/>
      <c r="J48" s="125"/>
      <c r="K48" s="125" t="s">
        <v>21</v>
      </c>
      <c r="L48" s="125"/>
      <c r="M48" s="125"/>
      <c r="N48" s="125"/>
      <c r="O48" s="125"/>
      <c r="P48" s="125"/>
      <c r="Q48" s="126">
        <v>188.95</v>
      </c>
      <c r="R48" s="126"/>
      <c r="S48" s="126"/>
      <c r="T48" s="126"/>
      <c r="U48" s="127">
        <v>29141</v>
      </c>
      <c r="V48" s="127"/>
      <c r="W48" s="127"/>
      <c r="X48" s="127"/>
      <c r="Y48" s="127"/>
      <c r="Z48" s="127"/>
    </row>
    <row r="49" spans="1:26" ht="18.95" customHeight="1" x14ac:dyDescent="0.15">
      <c r="A49" s="96" t="s">
        <v>317</v>
      </c>
      <c r="B49" s="92"/>
      <c r="C49" s="92"/>
      <c r="D49" s="93"/>
      <c r="E49" s="125" t="s">
        <v>250</v>
      </c>
      <c r="F49" s="125"/>
      <c r="G49" s="125"/>
      <c r="H49" s="125"/>
      <c r="I49" s="125"/>
      <c r="J49" s="125"/>
      <c r="K49" s="125" t="s">
        <v>106</v>
      </c>
      <c r="L49" s="125"/>
      <c r="M49" s="125"/>
      <c r="N49" s="125"/>
      <c r="O49" s="125"/>
      <c r="P49" s="125"/>
      <c r="Q49" s="126">
        <v>203.79</v>
      </c>
      <c r="R49" s="126"/>
      <c r="S49" s="126"/>
      <c r="T49" s="126"/>
      <c r="U49" s="127">
        <v>42667</v>
      </c>
      <c r="V49" s="127"/>
      <c r="W49" s="127"/>
      <c r="X49" s="127"/>
      <c r="Y49" s="127"/>
      <c r="Z49" s="127"/>
    </row>
  </sheetData>
  <mergeCells count="153">
    <mergeCell ref="A12:B15"/>
    <mergeCell ref="C16:F19"/>
    <mergeCell ref="P2:Z8"/>
    <mergeCell ref="A16:B24"/>
    <mergeCell ref="A48:D48"/>
    <mergeCell ref="E48:J48"/>
    <mergeCell ref="K48:P48"/>
    <mergeCell ref="Q48:T48"/>
    <mergeCell ref="U48:Z48"/>
    <mergeCell ref="A41:D41"/>
    <mergeCell ref="E41:Z41"/>
    <mergeCell ref="A44:D44"/>
    <mergeCell ref="E44:J44"/>
    <mergeCell ref="K44:P44"/>
    <mergeCell ref="Q44:T44"/>
    <mergeCell ref="U44:Z44"/>
    <mergeCell ref="A45:D45"/>
    <mergeCell ref="E45:J45"/>
    <mergeCell ref="K45:P45"/>
    <mergeCell ref="Q45:T45"/>
    <mergeCell ref="U45:Z45"/>
    <mergeCell ref="A35:D35"/>
    <mergeCell ref="E35:V35"/>
    <mergeCell ref="W35:Z35"/>
    <mergeCell ref="A49:D49"/>
    <mergeCell ref="E49:J49"/>
    <mergeCell ref="K49:P49"/>
    <mergeCell ref="Q49:T49"/>
    <mergeCell ref="U49:Z49"/>
    <mergeCell ref="A46:D46"/>
    <mergeCell ref="E46:J46"/>
    <mergeCell ref="K46:P46"/>
    <mergeCell ref="Q46:T46"/>
    <mergeCell ref="U46:Z46"/>
    <mergeCell ref="A47:D47"/>
    <mergeCell ref="E47:J47"/>
    <mergeCell ref="K47:P47"/>
    <mergeCell ref="Q47:T47"/>
    <mergeCell ref="U47:Z47"/>
    <mergeCell ref="A38:D38"/>
    <mergeCell ref="E38:Z38"/>
    <mergeCell ref="A39:D39"/>
    <mergeCell ref="E39:Z39"/>
    <mergeCell ref="A40:D40"/>
    <mergeCell ref="E40:Z40"/>
    <mergeCell ref="A32:D32"/>
    <mergeCell ref="E32:V32"/>
    <mergeCell ref="W32:Z32"/>
    <mergeCell ref="A33:D33"/>
    <mergeCell ref="E33:V33"/>
    <mergeCell ref="W33:Z33"/>
    <mergeCell ref="A34:D34"/>
    <mergeCell ref="E34:V34"/>
    <mergeCell ref="W34:Z34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G18:J18"/>
    <mergeCell ref="K18:N18"/>
    <mergeCell ref="O18:R18"/>
    <mergeCell ref="S18:V18"/>
    <mergeCell ref="W18:Z18"/>
    <mergeCell ref="G19:J19"/>
    <mergeCell ref="K19:N19"/>
    <mergeCell ref="O19:R19"/>
    <mergeCell ref="S19:V19"/>
    <mergeCell ref="W19:Z19"/>
    <mergeCell ref="G16:J16"/>
    <mergeCell ref="K16:N16"/>
    <mergeCell ref="O16:R16"/>
    <mergeCell ref="S16:V16"/>
    <mergeCell ref="W16:Z16"/>
    <mergeCell ref="G17:J17"/>
    <mergeCell ref="K17:N17"/>
    <mergeCell ref="O17:R17"/>
    <mergeCell ref="S17:V17"/>
    <mergeCell ref="W17:Z17"/>
    <mergeCell ref="C14:J14"/>
    <mergeCell ref="K14:N14"/>
    <mergeCell ref="O14:R14"/>
    <mergeCell ref="S14:V14"/>
    <mergeCell ref="W14:Z14"/>
    <mergeCell ref="C15:J15"/>
    <mergeCell ref="K15:N15"/>
    <mergeCell ref="O15:R15"/>
    <mergeCell ref="S15:V15"/>
    <mergeCell ref="W15:Z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A7:D7"/>
    <mergeCell ref="E7:N7"/>
    <mergeCell ref="A8:D8"/>
    <mergeCell ref="E8:N8"/>
    <mergeCell ref="A11:J11"/>
    <mergeCell ref="K11:N11"/>
    <mergeCell ref="O11:R11"/>
    <mergeCell ref="S11:V11"/>
    <mergeCell ref="W11:Z11"/>
    <mergeCell ref="A2:D2"/>
    <mergeCell ref="F2:N2"/>
    <mergeCell ref="A3:D3"/>
    <mergeCell ref="E3:N3"/>
    <mergeCell ref="A4:D4"/>
    <mergeCell ref="E4:N4"/>
    <mergeCell ref="A5:D5"/>
    <mergeCell ref="E5:N5"/>
    <mergeCell ref="A6:D6"/>
    <mergeCell ref="E6:N6"/>
  </mergeCells>
  <phoneticPr fontId="6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rowBreaks count="1" manualBreakCount="1">
    <brk id="42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7E6BF-5835-4D23-9998-EFDD37E6AAF4}">
  <dimension ref="A1:Z43"/>
  <sheetViews>
    <sheetView workbookViewId="0">
      <selection activeCell="AC17" sqref="AC17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67</v>
      </c>
      <c r="B1" s="3"/>
      <c r="C1" s="3"/>
      <c r="O1" s="7"/>
    </row>
    <row r="2" spans="1:26" ht="18.95" customHeight="1" x14ac:dyDescent="0.15">
      <c r="A2" s="64" t="s">
        <v>0</v>
      </c>
      <c r="B2" s="65"/>
      <c r="C2" s="65"/>
      <c r="D2" s="66"/>
      <c r="E2" s="4" t="s">
        <v>251</v>
      </c>
      <c r="F2" s="91" t="str">
        <f>別紙!B5</f>
        <v>農村勤労福祉センター</v>
      </c>
      <c r="G2" s="92"/>
      <c r="H2" s="92"/>
      <c r="I2" s="92"/>
      <c r="J2" s="92"/>
      <c r="K2" s="92"/>
      <c r="L2" s="92"/>
      <c r="M2" s="92"/>
      <c r="N2" s="93"/>
      <c r="O2" s="7"/>
      <c r="P2" s="95" t="s">
        <v>16</v>
      </c>
      <c r="Q2" s="95"/>
      <c r="R2" s="95"/>
      <c r="S2" s="95"/>
      <c r="T2" s="95"/>
      <c r="U2" s="95"/>
      <c r="V2" s="95"/>
      <c r="W2" s="95"/>
      <c r="X2" s="95"/>
      <c r="Y2" s="95"/>
      <c r="Z2" s="95"/>
    </row>
    <row r="3" spans="1:26" ht="18.95" customHeight="1" x14ac:dyDescent="0.15">
      <c r="A3" s="64" t="s">
        <v>65</v>
      </c>
      <c r="B3" s="65"/>
      <c r="C3" s="65"/>
      <c r="D3" s="66"/>
      <c r="E3" s="96" t="str">
        <f>別紙!C5</f>
        <v>中央202番地</v>
      </c>
      <c r="F3" s="92"/>
      <c r="G3" s="92"/>
      <c r="H3" s="92"/>
      <c r="I3" s="92"/>
      <c r="J3" s="92"/>
      <c r="K3" s="92"/>
      <c r="L3" s="92"/>
      <c r="M3" s="92"/>
      <c r="N3" s="93"/>
      <c r="O3" s="7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</row>
    <row r="4" spans="1:26" ht="18.95" customHeight="1" x14ac:dyDescent="0.15">
      <c r="A4" s="80" t="s">
        <v>129</v>
      </c>
      <c r="B4" s="80"/>
      <c r="C4" s="80"/>
      <c r="D4" s="80"/>
      <c r="E4" s="96" t="str">
        <f>別紙!D5</f>
        <v>鉄骨・鉄筋コンクリート</v>
      </c>
      <c r="F4" s="92"/>
      <c r="G4" s="92"/>
      <c r="H4" s="92"/>
      <c r="I4" s="92"/>
      <c r="J4" s="92"/>
      <c r="K4" s="92"/>
      <c r="L4" s="92"/>
      <c r="M4" s="92"/>
      <c r="N4" s="93"/>
      <c r="O4" s="7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</row>
    <row r="5" spans="1:26" ht="18.95" customHeight="1" x14ac:dyDescent="0.15">
      <c r="A5" s="80" t="s">
        <v>43</v>
      </c>
      <c r="B5" s="80"/>
      <c r="C5" s="80"/>
      <c r="D5" s="80"/>
      <c r="E5" s="97">
        <f>別紙!E5</f>
        <v>622.24</v>
      </c>
      <c r="F5" s="98"/>
      <c r="G5" s="98"/>
      <c r="H5" s="98"/>
      <c r="I5" s="98"/>
      <c r="J5" s="98"/>
      <c r="K5" s="98"/>
      <c r="L5" s="98"/>
      <c r="M5" s="98"/>
      <c r="N5" s="99"/>
      <c r="O5" s="7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</row>
    <row r="6" spans="1:26" ht="18.95" customHeight="1" x14ac:dyDescent="0.15">
      <c r="A6" s="80" t="s">
        <v>13</v>
      </c>
      <c r="B6" s="80"/>
      <c r="C6" s="80"/>
      <c r="D6" s="80"/>
      <c r="E6" s="100">
        <f>別紙!F5</f>
        <v>32181</v>
      </c>
      <c r="F6" s="101"/>
      <c r="G6" s="101"/>
      <c r="H6" s="101"/>
      <c r="I6" s="101"/>
      <c r="J6" s="101"/>
      <c r="K6" s="101"/>
      <c r="L6" s="101"/>
      <c r="M6" s="101"/>
      <c r="N6" s="102"/>
      <c r="O6" s="7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</row>
    <row r="7" spans="1:26" ht="18.95" customHeight="1" x14ac:dyDescent="0.15">
      <c r="A7" s="80" t="s">
        <v>4</v>
      </c>
      <c r="B7" s="80"/>
      <c r="C7" s="80"/>
      <c r="D7" s="80"/>
      <c r="E7" s="96" t="str">
        <f>別紙!G5</f>
        <v>教育課</v>
      </c>
      <c r="F7" s="92"/>
      <c r="G7" s="92"/>
      <c r="H7" s="92"/>
      <c r="I7" s="92"/>
      <c r="J7" s="92"/>
      <c r="K7" s="92"/>
      <c r="L7" s="92"/>
      <c r="M7" s="92"/>
      <c r="N7" s="93"/>
      <c r="O7" s="7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</row>
    <row r="8" spans="1:26" ht="18.95" customHeight="1" x14ac:dyDescent="0.15">
      <c r="A8" s="64" t="s">
        <v>8</v>
      </c>
      <c r="B8" s="65"/>
      <c r="C8" s="65"/>
      <c r="D8" s="66"/>
      <c r="E8" s="96" t="str">
        <f>別紙!H5</f>
        <v>直営</v>
      </c>
      <c r="F8" s="92"/>
      <c r="G8" s="92"/>
      <c r="H8" s="92"/>
      <c r="I8" s="92"/>
      <c r="J8" s="92"/>
      <c r="K8" s="92"/>
      <c r="L8" s="92"/>
      <c r="M8" s="92"/>
      <c r="N8" s="93"/>
      <c r="O8" s="7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</row>
    <row r="9" spans="1:26" ht="18.95" customHeight="1" x14ac:dyDescent="0.15"/>
    <row r="10" spans="1:26" ht="18.95" customHeight="1" x14ac:dyDescent="0.15">
      <c r="A10" s="2" t="s">
        <v>70</v>
      </c>
      <c r="D10" s="3"/>
      <c r="E10" s="3"/>
      <c r="F10" s="3"/>
      <c r="G10" s="3"/>
      <c r="K10" s="3"/>
      <c r="O10" s="3"/>
      <c r="S10" s="3"/>
      <c r="W10" s="3"/>
      <c r="Z10" s="8" t="s">
        <v>57</v>
      </c>
    </row>
    <row r="11" spans="1:26" ht="18.95" customHeight="1" x14ac:dyDescent="0.15">
      <c r="A11" s="80"/>
      <c r="B11" s="80"/>
      <c r="C11" s="80"/>
      <c r="D11" s="80"/>
      <c r="E11" s="80"/>
      <c r="F11" s="80"/>
      <c r="G11" s="80"/>
      <c r="H11" s="80"/>
      <c r="I11" s="80"/>
      <c r="J11" s="80"/>
      <c r="K11" s="80" t="s">
        <v>5</v>
      </c>
      <c r="L11" s="80"/>
      <c r="M11" s="80"/>
      <c r="N11" s="80"/>
      <c r="O11" s="80" t="s">
        <v>15</v>
      </c>
      <c r="P11" s="80"/>
      <c r="Q11" s="80"/>
      <c r="R11" s="80"/>
      <c r="S11" s="80" t="s">
        <v>365</v>
      </c>
      <c r="T11" s="80"/>
      <c r="U11" s="80"/>
      <c r="V11" s="80"/>
      <c r="W11" s="80" t="s">
        <v>500</v>
      </c>
      <c r="X11" s="80"/>
      <c r="Y11" s="80"/>
      <c r="Z11" s="80"/>
    </row>
    <row r="12" spans="1:26" ht="18.95" customHeight="1" x14ac:dyDescent="0.15">
      <c r="A12" s="94" t="s">
        <v>10</v>
      </c>
      <c r="B12" s="94"/>
      <c r="C12" s="94" t="s">
        <v>18</v>
      </c>
      <c r="D12" s="94"/>
      <c r="E12" s="94"/>
      <c r="F12" s="94"/>
      <c r="G12" s="94"/>
      <c r="H12" s="94"/>
      <c r="I12" s="94"/>
      <c r="J12" s="94"/>
      <c r="K12" s="70">
        <v>38</v>
      </c>
      <c r="L12" s="70"/>
      <c r="M12" s="70"/>
      <c r="N12" s="70"/>
      <c r="O12" s="70">
        <v>45</v>
      </c>
      <c r="P12" s="70"/>
      <c r="Q12" s="70"/>
      <c r="R12" s="70"/>
      <c r="S12" s="186">
        <v>71</v>
      </c>
      <c r="T12" s="186"/>
      <c r="U12" s="186"/>
      <c r="V12" s="186"/>
      <c r="W12" s="78">
        <f t="shared" ref="W12:W24" si="0">(K12+O12+S12)/3</f>
        <v>51.333333333333336</v>
      </c>
      <c r="X12" s="78"/>
      <c r="Y12" s="78"/>
      <c r="Z12" s="78"/>
    </row>
    <row r="13" spans="1:26" ht="18.95" customHeight="1" x14ac:dyDescent="0.15">
      <c r="A13" s="79"/>
      <c r="B13" s="79"/>
      <c r="C13" s="79" t="s">
        <v>20</v>
      </c>
      <c r="D13" s="79"/>
      <c r="E13" s="79"/>
      <c r="F13" s="79"/>
      <c r="G13" s="79"/>
      <c r="H13" s="79"/>
      <c r="I13" s="79"/>
      <c r="J13" s="79"/>
      <c r="K13" s="70">
        <v>0</v>
      </c>
      <c r="L13" s="70"/>
      <c r="M13" s="70"/>
      <c r="N13" s="70"/>
      <c r="O13" s="70">
        <v>0</v>
      </c>
      <c r="P13" s="70"/>
      <c r="Q13" s="70"/>
      <c r="R13" s="70"/>
      <c r="S13" s="186">
        <v>0</v>
      </c>
      <c r="T13" s="186"/>
      <c r="U13" s="186"/>
      <c r="V13" s="186"/>
      <c r="W13" s="78">
        <f t="shared" si="0"/>
        <v>0</v>
      </c>
      <c r="X13" s="78"/>
      <c r="Y13" s="78"/>
      <c r="Z13" s="78"/>
    </row>
    <row r="14" spans="1:26" ht="18.95" customHeight="1" x14ac:dyDescent="0.15">
      <c r="A14" s="79"/>
      <c r="B14" s="79"/>
      <c r="C14" s="79" t="s">
        <v>6</v>
      </c>
      <c r="D14" s="79"/>
      <c r="E14" s="79"/>
      <c r="F14" s="79"/>
      <c r="G14" s="79"/>
      <c r="H14" s="79"/>
      <c r="I14" s="79"/>
      <c r="J14" s="79"/>
      <c r="K14" s="70">
        <v>0</v>
      </c>
      <c r="L14" s="70"/>
      <c r="M14" s="70"/>
      <c r="N14" s="70"/>
      <c r="O14" s="70">
        <v>0</v>
      </c>
      <c r="P14" s="70"/>
      <c r="Q14" s="70"/>
      <c r="R14" s="70"/>
      <c r="S14" s="186">
        <v>0</v>
      </c>
      <c r="T14" s="186"/>
      <c r="U14" s="186"/>
      <c r="V14" s="186"/>
      <c r="W14" s="78">
        <f t="shared" si="0"/>
        <v>0</v>
      </c>
      <c r="X14" s="78"/>
      <c r="Y14" s="78"/>
      <c r="Z14" s="78"/>
    </row>
    <row r="15" spans="1:26" ht="18.95" customHeight="1" x14ac:dyDescent="0.15">
      <c r="A15" s="79"/>
      <c r="B15" s="79"/>
      <c r="C15" s="79" t="s">
        <v>25</v>
      </c>
      <c r="D15" s="79"/>
      <c r="E15" s="79"/>
      <c r="F15" s="79"/>
      <c r="G15" s="79"/>
      <c r="H15" s="79"/>
      <c r="I15" s="79"/>
      <c r="J15" s="79"/>
      <c r="K15" s="70">
        <f>SUM(K12:N14)</f>
        <v>38</v>
      </c>
      <c r="L15" s="70"/>
      <c r="M15" s="70"/>
      <c r="N15" s="70"/>
      <c r="O15" s="70">
        <f>SUM(O12:R14)</f>
        <v>45</v>
      </c>
      <c r="P15" s="70"/>
      <c r="Q15" s="70"/>
      <c r="R15" s="70"/>
      <c r="S15" s="78">
        <f>SUM(S12:V14)</f>
        <v>71</v>
      </c>
      <c r="T15" s="78"/>
      <c r="U15" s="78"/>
      <c r="V15" s="78"/>
      <c r="W15" s="78">
        <f t="shared" si="0"/>
        <v>51.333333333333336</v>
      </c>
      <c r="X15" s="78"/>
      <c r="Y15" s="78"/>
      <c r="Z15" s="78"/>
    </row>
    <row r="16" spans="1:26" ht="18.95" customHeight="1" x14ac:dyDescent="0.15">
      <c r="A16" s="79" t="s">
        <v>1</v>
      </c>
      <c r="B16" s="79"/>
      <c r="C16" s="85" t="s">
        <v>29</v>
      </c>
      <c r="D16" s="86"/>
      <c r="E16" s="86"/>
      <c r="F16" s="87"/>
      <c r="G16" s="82" t="s">
        <v>30</v>
      </c>
      <c r="H16" s="83"/>
      <c r="I16" s="83"/>
      <c r="J16" s="84"/>
      <c r="K16" s="70">
        <v>433</v>
      </c>
      <c r="L16" s="70"/>
      <c r="M16" s="70"/>
      <c r="N16" s="70"/>
      <c r="O16" s="70">
        <v>481</v>
      </c>
      <c r="P16" s="70"/>
      <c r="Q16" s="70"/>
      <c r="R16" s="70"/>
      <c r="S16" s="186">
        <v>493</v>
      </c>
      <c r="T16" s="186"/>
      <c r="U16" s="186"/>
      <c r="V16" s="186"/>
      <c r="W16" s="78">
        <f t="shared" si="0"/>
        <v>469</v>
      </c>
      <c r="X16" s="78"/>
      <c r="Y16" s="78"/>
      <c r="Z16" s="78"/>
    </row>
    <row r="17" spans="1:26" ht="18.95" customHeight="1" x14ac:dyDescent="0.15">
      <c r="A17" s="79"/>
      <c r="B17" s="79"/>
      <c r="C17" s="88"/>
      <c r="D17" s="89"/>
      <c r="E17" s="89"/>
      <c r="F17" s="90"/>
      <c r="G17" s="82" t="s">
        <v>34</v>
      </c>
      <c r="H17" s="83"/>
      <c r="I17" s="83"/>
      <c r="J17" s="84"/>
      <c r="K17" s="70">
        <v>0</v>
      </c>
      <c r="L17" s="70"/>
      <c r="M17" s="70"/>
      <c r="N17" s="70"/>
      <c r="O17" s="70">
        <v>0</v>
      </c>
      <c r="P17" s="70"/>
      <c r="Q17" s="70"/>
      <c r="R17" s="70"/>
      <c r="S17" s="186">
        <v>0</v>
      </c>
      <c r="T17" s="186"/>
      <c r="U17" s="186"/>
      <c r="V17" s="186"/>
      <c r="W17" s="78">
        <f t="shared" si="0"/>
        <v>0</v>
      </c>
      <c r="X17" s="78"/>
      <c r="Y17" s="78"/>
      <c r="Z17" s="78"/>
    </row>
    <row r="18" spans="1:26" ht="18.95" customHeight="1" x14ac:dyDescent="0.15">
      <c r="A18" s="79"/>
      <c r="B18" s="79"/>
      <c r="C18" s="88"/>
      <c r="D18" s="89"/>
      <c r="E18" s="89"/>
      <c r="F18" s="90"/>
      <c r="G18" s="82" t="s">
        <v>39</v>
      </c>
      <c r="H18" s="83"/>
      <c r="I18" s="83"/>
      <c r="J18" s="84"/>
      <c r="K18" s="70">
        <v>148</v>
      </c>
      <c r="L18" s="70"/>
      <c r="M18" s="70"/>
      <c r="N18" s="70"/>
      <c r="O18" s="70">
        <v>149</v>
      </c>
      <c r="P18" s="70"/>
      <c r="Q18" s="70"/>
      <c r="R18" s="70"/>
      <c r="S18" s="186">
        <v>151</v>
      </c>
      <c r="T18" s="186"/>
      <c r="U18" s="186"/>
      <c r="V18" s="186"/>
      <c r="W18" s="78">
        <f t="shared" si="0"/>
        <v>149.33333333333334</v>
      </c>
      <c r="X18" s="78"/>
      <c r="Y18" s="78"/>
      <c r="Z18" s="78"/>
    </row>
    <row r="19" spans="1:26" ht="18.95" customHeight="1" x14ac:dyDescent="0.15">
      <c r="A19" s="79"/>
      <c r="B19" s="79"/>
      <c r="C19" s="88"/>
      <c r="D19" s="89"/>
      <c r="E19" s="89"/>
      <c r="F19" s="90"/>
      <c r="G19" s="82" t="s">
        <v>45</v>
      </c>
      <c r="H19" s="83"/>
      <c r="I19" s="83"/>
      <c r="J19" s="84"/>
      <c r="K19" s="70">
        <v>232</v>
      </c>
      <c r="L19" s="70"/>
      <c r="M19" s="70"/>
      <c r="N19" s="70"/>
      <c r="O19" s="70">
        <v>253</v>
      </c>
      <c r="P19" s="70"/>
      <c r="Q19" s="70"/>
      <c r="R19" s="70"/>
      <c r="S19" s="186">
        <v>270</v>
      </c>
      <c r="T19" s="186"/>
      <c r="U19" s="186"/>
      <c r="V19" s="186"/>
      <c r="W19" s="78">
        <f t="shared" si="0"/>
        <v>251.66666666666666</v>
      </c>
      <c r="X19" s="78"/>
      <c r="Y19" s="78"/>
      <c r="Z19" s="78"/>
    </row>
    <row r="20" spans="1:26" ht="18.95" customHeight="1" x14ac:dyDescent="0.15">
      <c r="A20" s="79"/>
      <c r="B20" s="79"/>
      <c r="C20" s="79" t="s">
        <v>47</v>
      </c>
      <c r="D20" s="79"/>
      <c r="E20" s="79"/>
      <c r="F20" s="79"/>
      <c r="G20" s="79"/>
      <c r="H20" s="79"/>
      <c r="I20" s="79"/>
      <c r="J20" s="79"/>
      <c r="K20" s="70">
        <v>202</v>
      </c>
      <c r="L20" s="70"/>
      <c r="M20" s="70"/>
      <c r="N20" s="70"/>
      <c r="O20" s="70">
        <v>246</v>
      </c>
      <c r="P20" s="70"/>
      <c r="Q20" s="70"/>
      <c r="R20" s="70"/>
      <c r="S20" s="186">
        <v>215</v>
      </c>
      <c r="T20" s="186"/>
      <c r="U20" s="186"/>
      <c r="V20" s="186"/>
      <c r="W20" s="78">
        <f t="shared" si="0"/>
        <v>221</v>
      </c>
      <c r="X20" s="78"/>
      <c r="Y20" s="78"/>
      <c r="Z20" s="78"/>
    </row>
    <row r="21" spans="1:26" ht="18.95" customHeight="1" x14ac:dyDescent="0.15">
      <c r="A21" s="79"/>
      <c r="B21" s="79"/>
      <c r="C21" s="81" t="s">
        <v>62</v>
      </c>
      <c r="D21" s="81"/>
      <c r="E21" s="81"/>
      <c r="F21" s="81"/>
      <c r="G21" s="81"/>
      <c r="H21" s="81"/>
      <c r="I21" s="81"/>
      <c r="J21" s="81"/>
      <c r="K21" s="70">
        <v>0</v>
      </c>
      <c r="L21" s="70"/>
      <c r="M21" s="70"/>
      <c r="N21" s="70"/>
      <c r="O21" s="70">
        <v>0</v>
      </c>
      <c r="P21" s="70"/>
      <c r="Q21" s="70"/>
      <c r="R21" s="70"/>
      <c r="S21" s="186">
        <v>0</v>
      </c>
      <c r="T21" s="186"/>
      <c r="U21" s="186"/>
      <c r="V21" s="186"/>
      <c r="W21" s="78">
        <f t="shared" si="0"/>
        <v>0</v>
      </c>
      <c r="X21" s="78"/>
      <c r="Y21" s="78"/>
      <c r="Z21" s="78"/>
    </row>
    <row r="22" spans="1:26" ht="18.95" customHeight="1" x14ac:dyDescent="0.15">
      <c r="A22" s="79"/>
      <c r="B22" s="79"/>
      <c r="C22" s="79" t="s">
        <v>50</v>
      </c>
      <c r="D22" s="79"/>
      <c r="E22" s="79"/>
      <c r="F22" s="79"/>
      <c r="G22" s="79"/>
      <c r="H22" s="79"/>
      <c r="I22" s="79"/>
      <c r="J22" s="79"/>
      <c r="K22" s="70">
        <v>256</v>
      </c>
      <c r="L22" s="70"/>
      <c r="M22" s="70"/>
      <c r="N22" s="70"/>
      <c r="O22" s="70">
        <v>88</v>
      </c>
      <c r="P22" s="70"/>
      <c r="Q22" s="70"/>
      <c r="R22" s="70"/>
      <c r="S22" s="186">
        <v>27</v>
      </c>
      <c r="T22" s="186"/>
      <c r="U22" s="186"/>
      <c r="V22" s="186"/>
      <c r="W22" s="78">
        <f t="shared" si="0"/>
        <v>123.66666666666667</v>
      </c>
      <c r="X22" s="78"/>
      <c r="Y22" s="78"/>
      <c r="Z22" s="78"/>
    </row>
    <row r="23" spans="1:26" ht="18.95" customHeight="1" x14ac:dyDescent="0.15">
      <c r="A23" s="79"/>
      <c r="B23" s="79"/>
      <c r="C23" s="79" t="s">
        <v>54</v>
      </c>
      <c r="D23" s="79"/>
      <c r="E23" s="79"/>
      <c r="F23" s="79"/>
      <c r="G23" s="79"/>
      <c r="H23" s="79"/>
      <c r="I23" s="79"/>
      <c r="J23" s="79"/>
      <c r="K23" s="70">
        <v>0</v>
      </c>
      <c r="L23" s="70"/>
      <c r="M23" s="70"/>
      <c r="N23" s="70"/>
      <c r="O23" s="70">
        <v>0</v>
      </c>
      <c r="P23" s="70"/>
      <c r="Q23" s="70"/>
      <c r="R23" s="70"/>
      <c r="S23" s="186">
        <v>11</v>
      </c>
      <c r="T23" s="186"/>
      <c r="U23" s="186"/>
      <c r="V23" s="186"/>
      <c r="W23" s="78">
        <f t="shared" si="0"/>
        <v>3.6666666666666665</v>
      </c>
      <c r="X23" s="78"/>
      <c r="Y23" s="78"/>
      <c r="Z23" s="78"/>
    </row>
    <row r="24" spans="1:26" ht="18.95" customHeight="1" x14ac:dyDescent="0.15">
      <c r="A24" s="79"/>
      <c r="B24" s="79"/>
      <c r="C24" s="79" t="s">
        <v>25</v>
      </c>
      <c r="D24" s="79"/>
      <c r="E24" s="79"/>
      <c r="F24" s="79"/>
      <c r="G24" s="79"/>
      <c r="H24" s="79"/>
      <c r="I24" s="79"/>
      <c r="J24" s="79"/>
      <c r="K24" s="70">
        <f>SUM(K16:N23)</f>
        <v>1271</v>
      </c>
      <c r="L24" s="70"/>
      <c r="M24" s="70"/>
      <c r="N24" s="70"/>
      <c r="O24" s="70">
        <f>SUM(O16:R23)</f>
        <v>1217</v>
      </c>
      <c r="P24" s="70"/>
      <c r="Q24" s="70"/>
      <c r="R24" s="70"/>
      <c r="S24" s="78">
        <f>SUM(S16:V23)</f>
        <v>1167</v>
      </c>
      <c r="T24" s="78"/>
      <c r="U24" s="78"/>
      <c r="V24" s="78"/>
      <c r="W24" s="78">
        <f t="shared" si="0"/>
        <v>1218.3333333333333</v>
      </c>
      <c r="X24" s="78"/>
      <c r="Y24" s="78"/>
      <c r="Z24" s="78"/>
    </row>
    <row r="25" spans="1:26" ht="18.95" customHeight="1" x14ac:dyDescent="0.15"/>
    <row r="26" spans="1:26" ht="18.95" customHeight="1" x14ac:dyDescent="0.15">
      <c r="A26" s="2" t="s">
        <v>72</v>
      </c>
      <c r="D26" s="3"/>
      <c r="E26" s="3"/>
      <c r="F26" s="3"/>
      <c r="G26" s="3"/>
    </row>
    <row r="27" spans="1:26" ht="18.95" customHeight="1" x14ac:dyDescent="0.15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 t="s">
        <v>5</v>
      </c>
      <c r="L27" s="80"/>
      <c r="M27" s="80"/>
      <c r="N27" s="80"/>
      <c r="O27" s="80" t="s">
        <v>15</v>
      </c>
      <c r="P27" s="80"/>
      <c r="Q27" s="80"/>
      <c r="R27" s="80"/>
      <c r="S27" s="80" t="s">
        <v>365</v>
      </c>
      <c r="T27" s="80"/>
      <c r="U27" s="80"/>
      <c r="V27" s="80"/>
      <c r="W27" s="80" t="s">
        <v>500</v>
      </c>
      <c r="X27" s="80"/>
      <c r="Y27" s="80"/>
      <c r="Z27" s="80"/>
    </row>
    <row r="28" spans="1:26" ht="18.95" customHeight="1" x14ac:dyDescent="0.15">
      <c r="A28" s="77" t="s">
        <v>362</v>
      </c>
      <c r="B28" s="77"/>
      <c r="C28" s="77"/>
      <c r="D28" s="77"/>
      <c r="E28" s="77"/>
      <c r="F28" s="77"/>
      <c r="G28" s="77"/>
      <c r="H28" s="77"/>
      <c r="I28" s="77"/>
      <c r="J28" s="77"/>
      <c r="K28" s="190">
        <v>2609</v>
      </c>
      <c r="L28" s="190"/>
      <c r="M28" s="190"/>
      <c r="N28" s="190"/>
      <c r="O28" s="190">
        <v>3150</v>
      </c>
      <c r="P28" s="190"/>
      <c r="Q28" s="190"/>
      <c r="R28" s="190"/>
      <c r="S28" s="195">
        <v>3650</v>
      </c>
      <c r="T28" s="195"/>
      <c r="U28" s="195"/>
      <c r="V28" s="195"/>
      <c r="W28" s="190">
        <f>(K28+O28+S28)/3</f>
        <v>3136.3333333333335</v>
      </c>
      <c r="X28" s="190"/>
      <c r="Y28" s="190"/>
      <c r="Z28" s="190"/>
    </row>
    <row r="29" spans="1:26" ht="18.95" customHeight="1" x14ac:dyDescent="0.15">
      <c r="A29" s="48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</row>
    <row r="30" spans="1:26" ht="18.95" customHeight="1" x14ac:dyDescent="0.15">
      <c r="A30" s="49" t="s">
        <v>583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</row>
    <row r="31" spans="1:26" ht="18.95" customHeight="1" x14ac:dyDescent="0.15">
      <c r="A31" s="220" t="s">
        <v>80</v>
      </c>
      <c r="B31" s="221"/>
      <c r="C31" s="221"/>
      <c r="D31" s="222"/>
      <c r="E31" s="220" t="s">
        <v>78</v>
      </c>
      <c r="F31" s="221"/>
      <c r="G31" s="221"/>
      <c r="H31" s="221"/>
      <c r="I31" s="221"/>
      <c r="J31" s="221"/>
      <c r="K31" s="221"/>
      <c r="L31" s="221"/>
      <c r="M31" s="221"/>
      <c r="N31" s="221"/>
      <c r="O31" s="221"/>
      <c r="P31" s="221"/>
      <c r="Q31" s="221"/>
      <c r="R31" s="221"/>
      <c r="S31" s="221"/>
      <c r="T31" s="221"/>
      <c r="U31" s="221"/>
      <c r="V31" s="222"/>
      <c r="W31" s="220" t="s">
        <v>584</v>
      </c>
      <c r="X31" s="221"/>
      <c r="Y31" s="221"/>
      <c r="Z31" s="222"/>
    </row>
    <row r="32" spans="1:26" ht="18.95" customHeight="1" x14ac:dyDescent="0.15">
      <c r="A32" s="205" t="s">
        <v>5</v>
      </c>
      <c r="B32" s="205"/>
      <c r="C32" s="205"/>
      <c r="D32" s="205"/>
      <c r="E32" s="187" t="s">
        <v>375</v>
      </c>
      <c r="F32" s="188"/>
      <c r="G32" s="188"/>
      <c r="H32" s="188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9"/>
      <c r="W32" s="190">
        <v>231</v>
      </c>
      <c r="X32" s="190"/>
      <c r="Y32" s="190"/>
      <c r="Z32" s="190"/>
    </row>
    <row r="33" spans="1:26" ht="18.95" customHeight="1" x14ac:dyDescent="0.15">
      <c r="A33" s="205" t="s">
        <v>5</v>
      </c>
      <c r="B33" s="205"/>
      <c r="C33" s="205"/>
      <c r="D33" s="205"/>
      <c r="E33" s="187" t="s">
        <v>204</v>
      </c>
      <c r="F33" s="188"/>
      <c r="G33" s="188"/>
      <c r="H33" s="188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9"/>
      <c r="W33" s="190">
        <v>24</v>
      </c>
      <c r="X33" s="190"/>
      <c r="Y33" s="190"/>
      <c r="Z33" s="190"/>
    </row>
    <row r="34" spans="1:26" ht="18.95" customHeight="1" x14ac:dyDescent="0.15">
      <c r="A34" s="205" t="s">
        <v>5</v>
      </c>
      <c r="B34" s="205"/>
      <c r="C34" s="205"/>
      <c r="D34" s="205"/>
      <c r="E34" s="187" t="s">
        <v>349</v>
      </c>
      <c r="F34" s="188"/>
      <c r="G34" s="188"/>
      <c r="H34" s="188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9"/>
      <c r="W34" s="190">
        <v>880</v>
      </c>
      <c r="X34" s="190"/>
      <c r="Y34" s="190"/>
      <c r="Z34" s="190"/>
    </row>
    <row r="35" spans="1:26" ht="18.95" customHeight="1" x14ac:dyDescent="0.15">
      <c r="A35" s="205" t="s">
        <v>15</v>
      </c>
      <c r="B35" s="205"/>
      <c r="C35" s="205"/>
      <c r="D35" s="205"/>
      <c r="E35" s="187" t="s">
        <v>376</v>
      </c>
      <c r="F35" s="188"/>
      <c r="G35" s="188"/>
      <c r="H35" s="188"/>
      <c r="I35" s="188"/>
      <c r="J35" s="188"/>
      <c r="K35" s="188"/>
      <c r="L35" s="188"/>
      <c r="M35" s="188"/>
      <c r="N35" s="188"/>
      <c r="O35" s="188"/>
      <c r="P35" s="188"/>
      <c r="Q35" s="188"/>
      <c r="R35" s="188"/>
      <c r="S35" s="188"/>
      <c r="T35" s="188"/>
      <c r="U35" s="188"/>
      <c r="V35" s="189"/>
      <c r="W35" s="190">
        <v>66</v>
      </c>
      <c r="X35" s="190"/>
      <c r="Y35" s="190"/>
      <c r="Z35" s="190"/>
    </row>
    <row r="36" spans="1:26" ht="18.95" customHeight="1" x14ac:dyDescent="0.15">
      <c r="A36" s="205" t="s">
        <v>15</v>
      </c>
      <c r="B36" s="205"/>
      <c r="C36" s="205"/>
      <c r="D36" s="205"/>
      <c r="E36" s="187" t="s">
        <v>224</v>
      </c>
      <c r="F36" s="188"/>
      <c r="G36" s="188"/>
      <c r="H36" s="188"/>
      <c r="I36" s="188"/>
      <c r="J36" s="188"/>
      <c r="K36" s="188"/>
      <c r="L36" s="188"/>
      <c r="M36" s="188"/>
      <c r="N36" s="188"/>
      <c r="O36" s="188"/>
      <c r="P36" s="188"/>
      <c r="Q36" s="188"/>
      <c r="R36" s="188"/>
      <c r="S36" s="188"/>
      <c r="T36" s="188"/>
      <c r="U36" s="188"/>
      <c r="V36" s="189"/>
      <c r="W36" s="190">
        <v>22</v>
      </c>
      <c r="X36" s="190"/>
      <c r="Y36" s="190"/>
      <c r="Z36" s="190"/>
    </row>
    <row r="37" spans="1:26" ht="18.95" customHeight="1" x14ac:dyDescent="0.15">
      <c r="A37" s="191" t="s">
        <v>365</v>
      </c>
      <c r="B37" s="191"/>
      <c r="C37" s="191"/>
      <c r="D37" s="191"/>
      <c r="E37" s="192" t="s">
        <v>582</v>
      </c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4"/>
      <c r="W37" s="195">
        <v>13</v>
      </c>
      <c r="X37" s="195"/>
      <c r="Y37" s="195"/>
      <c r="Z37" s="195"/>
    </row>
    <row r="38" spans="1:26" ht="18.95" customHeight="1" x14ac:dyDescent="0.15">
      <c r="A38" s="48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</row>
    <row r="39" spans="1:26" ht="18.95" customHeight="1" x14ac:dyDescent="0.15">
      <c r="A39" s="49" t="s">
        <v>242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</row>
    <row r="40" spans="1:26" ht="18.95" customHeight="1" x14ac:dyDescent="0.15">
      <c r="A40" s="220" t="s">
        <v>80</v>
      </c>
      <c r="B40" s="221"/>
      <c r="C40" s="221"/>
      <c r="D40" s="222"/>
      <c r="E40" s="220" t="s">
        <v>78</v>
      </c>
      <c r="F40" s="221"/>
      <c r="G40" s="221"/>
      <c r="H40" s="221"/>
      <c r="I40" s="221"/>
      <c r="J40" s="221"/>
      <c r="K40" s="221"/>
      <c r="L40" s="221"/>
      <c r="M40" s="221"/>
      <c r="N40" s="221"/>
      <c r="O40" s="221"/>
      <c r="P40" s="221"/>
      <c r="Q40" s="221"/>
      <c r="R40" s="221"/>
      <c r="S40" s="221"/>
      <c r="T40" s="221"/>
      <c r="U40" s="221"/>
      <c r="V40" s="221"/>
      <c r="W40" s="221"/>
      <c r="X40" s="221"/>
      <c r="Y40" s="221"/>
      <c r="Z40" s="222"/>
    </row>
    <row r="41" spans="1:26" ht="18.95" customHeight="1" x14ac:dyDescent="0.15">
      <c r="A41" s="191" t="s">
        <v>434</v>
      </c>
      <c r="B41" s="191"/>
      <c r="C41" s="191"/>
      <c r="D41" s="191"/>
      <c r="E41" s="192" t="s">
        <v>581</v>
      </c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4"/>
    </row>
    <row r="42" spans="1:26" ht="18.95" customHeight="1" x14ac:dyDescent="0.15">
      <c r="A42" s="205" t="s">
        <v>377</v>
      </c>
      <c r="B42" s="205"/>
      <c r="C42" s="205"/>
      <c r="D42" s="205"/>
      <c r="E42" s="187" t="s">
        <v>464</v>
      </c>
      <c r="F42" s="188"/>
      <c r="G42" s="188"/>
      <c r="H42" s="188"/>
      <c r="I42" s="188"/>
      <c r="J42" s="188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88"/>
      <c r="Y42" s="188"/>
      <c r="Z42" s="189"/>
    </row>
    <row r="43" spans="1:26" ht="18.95" customHeight="1" x14ac:dyDescent="0.15">
      <c r="A43" s="71"/>
      <c r="B43" s="72"/>
      <c r="C43" s="72"/>
      <c r="D43" s="73"/>
      <c r="E43" s="71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3"/>
    </row>
  </sheetData>
  <mergeCells count="127">
    <mergeCell ref="A43:D43"/>
    <mergeCell ref="E43:Z43"/>
    <mergeCell ref="A40:D40"/>
    <mergeCell ref="E40:Z40"/>
    <mergeCell ref="A41:D41"/>
    <mergeCell ref="E41:Z41"/>
    <mergeCell ref="A42:D42"/>
    <mergeCell ref="E42:Z42"/>
    <mergeCell ref="A36:D36"/>
    <mergeCell ref="E36:V36"/>
    <mergeCell ref="W36:Z36"/>
    <mergeCell ref="A37:D37"/>
    <mergeCell ref="E37:V37"/>
    <mergeCell ref="W37:Z37"/>
    <mergeCell ref="A34:D34"/>
    <mergeCell ref="E34:V34"/>
    <mergeCell ref="W34:Z34"/>
    <mergeCell ref="A35:D35"/>
    <mergeCell ref="E35:V35"/>
    <mergeCell ref="W35:Z35"/>
    <mergeCell ref="A32:D32"/>
    <mergeCell ref="E32:V32"/>
    <mergeCell ref="W32:Z32"/>
    <mergeCell ref="A33:D33"/>
    <mergeCell ref="E33:V33"/>
    <mergeCell ref="W33:Z33"/>
    <mergeCell ref="A28:J28"/>
    <mergeCell ref="K28:N28"/>
    <mergeCell ref="O28:R28"/>
    <mergeCell ref="S28:V28"/>
    <mergeCell ref="W28:Z28"/>
    <mergeCell ref="A31:D31"/>
    <mergeCell ref="E31:V31"/>
    <mergeCell ref="W31:Z3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A8:D8"/>
    <mergeCell ref="E8:N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</mergeCells>
  <phoneticPr fontId="27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rowBreaks count="1" manualBreakCount="1">
    <brk id="38" max="16383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41"/>
  <sheetViews>
    <sheetView workbookViewId="0">
      <selection activeCell="AC17" sqref="AC17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67</v>
      </c>
      <c r="B1" s="3"/>
      <c r="C1" s="3"/>
      <c r="O1" s="7"/>
    </row>
    <row r="2" spans="1:26" ht="18.95" customHeight="1" x14ac:dyDescent="0.15">
      <c r="A2" s="64" t="s">
        <v>0</v>
      </c>
      <c r="B2" s="65"/>
      <c r="C2" s="65"/>
      <c r="D2" s="66"/>
      <c r="E2" s="4" t="s">
        <v>544</v>
      </c>
      <c r="F2" s="91" t="str">
        <f>別紙!B53</f>
        <v>いずみ団地</v>
      </c>
      <c r="G2" s="92"/>
      <c r="H2" s="92"/>
      <c r="I2" s="92"/>
      <c r="J2" s="92"/>
      <c r="K2" s="92"/>
      <c r="L2" s="92"/>
      <c r="M2" s="92"/>
      <c r="N2" s="93"/>
      <c r="O2" s="7"/>
      <c r="P2" s="95" t="s">
        <v>16</v>
      </c>
      <c r="Q2" s="95"/>
      <c r="R2" s="95"/>
      <c r="S2" s="95"/>
      <c r="T2" s="95"/>
      <c r="U2" s="95"/>
      <c r="V2" s="95"/>
      <c r="W2" s="95"/>
      <c r="X2" s="95"/>
      <c r="Y2" s="95"/>
      <c r="Z2" s="95"/>
    </row>
    <row r="3" spans="1:26" ht="18.95" customHeight="1" x14ac:dyDescent="0.15">
      <c r="A3" s="64" t="s">
        <v>65</v>
      </c>
      <c r="B3" s="65"/>
      <c r="C3" s="65"/>
      <c r="D3" s="66"/>
      <c r="E3" s="96" t="str">
        <f>別紙!C53</f>
        <v>川端962番地</v>
      </c>
      <c r="F3" s="92"/>
      <c r="G3" s="92"/>
      <c r="H3" s="92"/>
      <c r="I3" s="92"/>
      <c r="J3" s="92"/>
      <c r="K3" s="92"/>
      <c r="L3" s="92"/>
      <c r="M3" s="92"/>
      <c r="N3" s="93"/>
      <c r="O3" s="7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</row>
    <row r="4" spans="1:26" ht="18.95" customHeight="1" x14ac:dyDescent="0.15">
      <c r="A4" s="80" t="s">
        <v>129</v>
      </c>
      <c r="B4" s="80"/>
      <c r="C4" s="80"/>
      <c r="D4" s="80"/>
      <c r="E4" s="96" t="str">
        <f>別紙!D53</f>
        <v>鉄筋コンクリート</v>
      </c>
      <c r="F4" s="92"/>
      <c r="G4" s="92"/>
      <c r="H4" s="92"/>
      <c r="I4" s="92"/>
      <c r="J4" s="92"/>
      <c r="K4" s="92"/>
      <c r="L4" s="92"/>
      <c r="M4" s="92"/>
      <c r="N4" s="93"/>
      <c r="O4" s="7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</row>
    <row r="5" spans="1:26" ht="18.95" customHeight="1" x14ac:dyDescent="0.15">
      <c r="A5" s="80" t="s">
        <v>43</v>
      </c>
      <c r="B5" s="80"/>
      <c r="C5" s="80"/>
      <c r="D5" s="80"/>
      <c r="E5" s="97">
        <f>別紙!E53</f>
        <v>875.61</v>
      </c>
      <c r="F5" s="98"/>
      <c r="G5" s="98"/>
      <c r="H5" s="98"/>
      <c r="I5" s="98"/>
      <c r="J5" s="98"/>
      <c r="K5" s="98"/>
      <c r="L5" s="98"/>
      <c r="M5" s="98"/>
      <c r="N5" s="99"/>
      <c r="O5" s="7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</row>
    <row r="6" spans="1:26" ht="18.95" customHeight="1" x14ac:dyDescent="0.15">
      <c r="A6" s="80" t="s">
        <v>13</v>
      </c>
      <c r="B6" s="80"/>
      <c r="C6" s="80"/>
      <c r="D6" s="80"/>
      <c r="E6" s="100">
        <f>別紙!F53</f>
        <v>36906</v>
      </c>
      <c r="F6" s="101"/>
      <c r="G6" s="101"/>
      <c r="H6" s="101"/>
      <c r="I6" s="101"/>
      <c r="J6" s="101"/>
      <c r="K6" s="101"/>
      <c r="L6" s="101"/>
      <c r="M6" s="101"/>
      <c r="N6" s="102"/>
      <c r="O6" s="7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</row>
    <row r="7" spans="1:26" ht="18.95" customHeight="1" x14ac:dyDescent="0.15">
      <c r="A7" s="80" t="s">
        <v>4</v>
      </c>
      <c r="B7" s="80"/>
      <c r="C7" s="80"/>
      <c r="D7" s="80"/>
      <c r="E7" s="96" t="str">
        <f>別紙!G53</f>
        <v>建設水道課</v>
      </c>
      <c r="F7" s="92"/>
      <c r="G7" s="92"/>
      <c r="H7" s="92"/>
      <c r="I7" s="92"/>
      <c r="J7" s="92"/>
      <c r="K7" s="92"/>
      <c r="L7" s="92"/>
      <c r="M7" s="92"/>
      <c r="N7" s="93"/>
      <c r="O7" s="7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</row>
    <row r="8" spans="1:26" ht="18.95" customHeight="1" x14ac:dyDescent="0.15">
      <c r="A8" s="64" t="s">
        <v>8</v>
      </c>
      <c r="B8" s="65"/>
      <c r="C8" s="65"/>
      <c r="D8" s="66"/>
      <c r="E8" s="96" t="str">
        <f>別紙!H53</f>
        <v>直営</v>
      </c>
      <c r="F8" s="92"/>
      <c r="G8" s="92"/>
      <c r="H8" s="92"/>
      <c r="I8" s="92"/>
      <c r="J8" s="92"/>
      <c r="K8" s="92"/>
      <c r="L8" s="92"/>
      <c r="M8" s="92"/>
      <c r="N8" s="93"/>
      <c r="O8" s="7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</row>
    <row r="9" spans="1:26" ht="18.95" customHeight="1" x14ac:dyDescent="0.15"/>
    <row r="10" spans="1:26" ht="18.95" customHeight="1" x14ac:dyDescent="0.15">
      <c r="A10" s="2" t="s">
        <v>70</v>
      </c>
      <c r="D10" s="3"/>
      <c r="E10" s="3"/>
      <c r="F10" s="3"/>
      <c r="G10" s="3"/>
      <c r="K10" s="3"/>
      <c r="O10" s="3"/>
      <c r="S10" s="3"/>
      <c r="W10" s="3"/>
      <c r="Z10" s="8" t="s">
        <v>57</v>
      </c>
    </row>
    <row r="11" spans="1:26" ht="18.95" customHeight="1" x14ac:dyDescent="0.15">
      <c r="A11" s="80"/>
      <c r="B11" s="80"/>
      <c r="C11" s="80"/>
      <c r="D11" s="80"/>
      <c r="E11" s="80"/>
      <c r="F11" s="80"/>
      <c r="G11" s="80"/>
      <c r="H11" s="80"/>
      <c r="I11" s="80"/>
      <c r="J11" s="80"/>
      <c r="K11" s="80" t="s">
        <v>5</v>
      </c>
      <c r="L11" s="80"/>
      <c r="M11" s="80"/>
      <c r="N11" s="80"/>
      <c r="O11" s="80" t="s">
        <v>15</v>
      </c>
      <c r="P11" s="80"/>
      <c r="Q11" s="80"/>
      <c r="R11" s="80"/>
      <c r="S11" s="80" t="s">
        <v>365</v>
      </c>
      <c r="T11" s="80"/>
      <c r="U11" s="80"/>
      <c r="V11" s="80"/>
      <c r="W11" s="80" t="s">
        <v>500</v>
      </c>
      <c r="X11" s="80"/>
      <c r="Y11" s="80"/>
      <c r="Z11" s="80"/>
    </row>
    <row r="12" spans="1:26" ht="18.95" customHeight="1" x14ac:dyDescent="0.15">
      <c r="A12" s="94" t="s">
        <v>10</v>
      </c>
      <c r="B12" s="94"/>
      <c r="C12" s="94" t="s">
        <v>18</v>
      </c>
      <c r="D12" s="94"/>
      <c r="E12" s="94"/>
      <c r="F12" s="94"/>
      <c r="G12" s="94"/>
      <c r="H12" s="94"/>
      <c r="I12" s="94"/>
      <c r="J12" s="94"/>
      <c r="K12" s="70">
        <v>2310</v>
      </c>
      <c r="L12" s="70"/>
      <c r="M12" s="70"/>
      <c r="N12" s="70"/>
      <c r="O12" s="70">
        <v>2484</v>
      </c>
      <c r="P12" s="70"/>
      <c r="Q12" s="70"/>
      <c r="R12" s="70"/>
      <c r="S12" s="78">
        <v>2704</v>
      </c>
      <c r="T12" s="78"/>
      <c r="U12" s="78"/>
      <c r="V12" s="78"/>
      <c r="W12" s="70">
        <f t="shared" ref="W12:W24" si="0">(K12+O12+S12)/3</f>
        <v>2499.3333333333335</v>
      </c>
      <c r="X12" s="70"/>
      <c r="Y12" s="70"/>
      <c r="Z12" s="70"/>
    </row>
    <row r="13" spans="1:26" ht="18.95" customHeight="1" x14ac:dyDescent="0.15">
      <c r="A13" s="79"/>
      <c r="B13" s="79"/>
      <c r="C13" s="79" t="s">
        <v>20</v>
      </c>
      <c r="D13" s="79"/>
      <c r="E13" s="79"/>
      <c r="F13" s="79"/>
      <c r="G13" s="79"/>
      <c r="H13" s="79"/>
      <c r="I13" s="79"/>
      <c r="J13" s="79"/>
      <c r="K13" s="70">
        <v>0</v>
      </c>
      <c r="L13" s="70"/>
      <c r="M13" s="70"/>
      <c r="N13" s="70"/>
      <c r="O13" s="70">
        <v>0</v>
      </c>
      <c r="P13" s="70"/>
      <c r="Q13" s="70"/>
      <c r="R13" s="70"/>
      <c r="S13" s="78">
        <v>0</v>
      </c>
      <c r="T13" s="78"/>
      <c r="U13" s="78"/>
      <c r="V13" s="78"/>
      <c r="W13" s="70">
        <f t="shared" si="0"/>
        <v>0</v>
      </c>
      <c r="X13" s="70"/>
      <c r="Y13" s="70"/>
      <c r="Z13" s="70"/>
    </row>
    <row r="14" spans="1:26" ht="18.95" customHeight="1" x14ac:dyDescent="0.15">
      <c r="A14" s="79"/>
      <c r="B14" s="79"/>
      <c r="C14" s="79" t="s">
        <v>6</v>
      </c>
      <c r="D14" s="79"/>
      <c r="E14" s="79"/>
      <c r="F14" s="79"/>
      <c r="G14" s="79"/>
      <c r="H14" s="79"/>
      <c r="I14" s="79"/>
      <c r="J14" s="79"/>
      <c r="K14" s="70">
        <v>0</v>
      </c>
      <c r="L14" s="70"/>
      <c r="M14" s="70"/>
      <c r="N14" s="70"/>
      <c r="O14" s="70">
        <v>0</v>
      </c>
      <c r="P14" s="70"/>
      <c r="Q14" s="70"/>
      <c r="R14" s="70"/>
      <c r="S14" s="78">
        <v>0</v>
      </c>
      <c r="T14" s="78"/>
      <c r="U14" s="78"/>
      <c r="V14" s="78"/>
      <c r="W14" s="70">
        <f t="shared" si="0"/>
        <v>0</v>
      </c>
      <c r="X14" s="70"/>
      <c r="Y14" s="70"/>
      <c r="Z14" s="70"/>
    </row>
    <row r="15" spans="1:26" ht="18.95" customHeight="1" x14ac:dyDescent="0.15">
      <c r="A15" s="79"/>
      <c r="B15" s="79"/>
      <c r="C15" s="79" t="s">
        <v>25</v>
      </c>
      <c r="D15" s="79"/>
      <c r="E15" s="79"/>
      <c r="F15" s="79"/>
      <c r="G15" s="79"/>
      <c r="H15" s="79"/>
      <c r="I15" s="79"/>
      <c r="J15" s="79"/>
      <c r="K15" s="70">
        <f>SUM(K12:N14)</f>
        <v>2310</v>
      </c>
      <c r="L15" s="70"/>
      <c r="M15" s="70"/>
      <c r="N15" s="70"/>
      <c r="O15" s="70">
        <f>SUM(O12:R14)</f>
        <v>2484</v>
      </c>
      <c r="P15" s="70"/>
      <c r="Q15" s="70"/>
      <c r="R15" s="70"/>
      <c r="S15" s="78">
        <f>SUM(S12:V14)</f>
        <v>2704</v>
      </c>
      <c r="T15" s="78"/>
      <c r="U15" s="78"/>
      <c r="V15" s="78"/>
      <c r="W15" s="70">
        <f t="shared" si="0"/>
        <v>2499.3333333333335</v>
      </c>
      <c r="X15" s="70"/>
      <c r="Y15" s="70"/>
      <c r="Z15" s="70"/>
    </row>
    <row r="16" spans="1:26" ht="18.95" customHeight="1" x14ac:dyDescent="0.15">
      <c r="A16" s="79" t="s">
        <v>1</v>
      </c>
      <c r="B16" s="79"/>
      <c r="C16" s="85" t="s">
        <v>29</v>
      </c>
      <c r="D16" s="86"/>
      <c r="E16" s="86"/>
      <c r="F16" s="87"/>
      <c r="G16" s="82" t="s">
        <v>30</v>
      </c>
      <c r="H16" s="83"/>
      <c r="I16" s="83"/>
      <c r="J16" s="84"/>
      <c r="K16" s="70">
        <v>0</v>
      </c>
      <c r="L16" s="70"/>
      <c r="M16" s="70"/>
      <c r="N16" s="70"/>
      <c r="O16" s="70">
        <v>0</v>
      </c>
      <c r="P16" s="70"/>
      <c r="Q16" s="70"/>
      <c r="R16" s="70"/>
      <c r="S16" s="78">
        <v>51</v>
      </c>
      <c r="T16" s="78"/>
      <c r="U16" s="78"/>
      <c r="V16" s="78"/>
      <c r="W16" s="70">
        <f t="shared" si="0"/>
        <v>17</v>
      </c>
      <c r="X16" s="70"/>
      <c r="Y16" s="70"/>
      <c r="Z16" s="70"/>
    </row>
    <row r="17" spans="1:26" ht="18.95" customHeight="1" x14ac:dyDescent="0.15">
      <c r="A17" s="79"/>
      <c r="B17" s="79"/>
      <c r="C17" s="88"/>
      <c r="D17" s="89"/>
      <c r="E17" s="89"/>
      <c r="F17" s="90"/>
      <c r="G17" s="82" t="s">
        <v>34</v>
      </c>
      <c r="H17" s="83"/>
      <c r="I17" s="83"/>
      <c r="J17" s="84"/>
      <c r="K17" s="70">
        <v>0</v>
      </c>
      <c r="L17" s="70"/>
      <c r="M17" s="70"/>
      <c r="N17" s="70"/>
      <c r="O17" s="70">
        <v>0</v>
      </c>
      <c r="P17" s="70"/>
      <c r="Q17" s="70"/>
      <c r="R17" s="70"/>
      <c r="S17" s="78">
        <v>0</v>
      </c>
      <c r="T17" s="78"/>
      <c r="U17" s="78"/>
      <c r="V17" s="78"/>
      <c r="W17" s="70">
        <f t="shared" si="0"/>
        <v>0</v>
      </c>
      <c r="X17" s="70"/>
      <c r="Y17" s="70"/>
      <c r="Z17" s="70"/>
    </row>
    <row r="18" spans="1:26" ht="18.95" customHeight="1" x14ac:dyDescent="0.15">
      <c r="A18" s="79"/>
      <c r="B18" s="79"/>
      <c r="C18" s="88"/>
      <c r="D18" s="89"/>
      <c r="E18" s="89"/>
      <c r="F18" s="90"/>
      <c r="G18" s="82" t="s">
        <v>39</v>
      </c>
      <c r="H18" s="83"/>
      <c r="I18" s="83"/>
      <c r="J18" s="84"/>
      <c r="K18" s="70">
        <v>0</v>
      </c>
      <c r="L18" s="70"/>
      <c r="M18" s="70"/>
      <c r="N18" s="70"/>
      <c r="O18" s="70">
        <v>0</v>
      </c>
      <c r="P18" s="70"/>
      <c r="Q18" s="70"/>
      <c r="R18" s="70"/>
      <c r="S18" s="78">
        <v>0</v>
      </c>
      <c r="T18" s="78"/>
      <c r="U18" s="78"/>
      <c r="V18" s="78"/>
      <c r="W18" s="70">
        <f t="shared" si="0"/>
        <v>0</v>
      </c>
      <c r="X18" s="70"/>
      <c r="Y18" s="70"/>
      <c r="Z18" s="70"/>
    </row>
    <row r="19" spans="1:26" ht="18.95" customHeight="1" x14ac:dyDescent="0.15">
      <c r="A19" s="79"/>
      <c r="B19" s="79"/>
      <c r="C19" s="88"/>
      <c r="D19" s="89"/>
      <c r="E19" s="89"/>
      <c r="F19" s="90"/>
      <c r="G19" s="82" t="s">
        <v>45</v>
      </c>
      <c r="H19" s="83"/>
      <c r="I19" s="83"/>
      <c r="J19" s="84"/>
      <c r="K19" s="70">
        <v>0</v>
      </c>
      <c r="L19" s="70"/>
      <c r="M19" s="70"/>
      <c r="N19" s="70"/>
      <c r="O19" s="70">
        <v>0</v>
      </c>
      <c r="P19" s="70"/>
      <c r="Q19" s="70"/>
      <c r="R19" s="70"/>
      <c r="S19" s="78">
        <v>0</v>
      </c>
      <c r="T19" s="78"/>
      <c r="U19" s="78"/>
      <c r="V19" s="78"/>
      <c r="W19" s="70">
        <f t="shared" si="0"/>
        <v>0</v>
      </c>
      <c r="X19" s="70"/>
      <c r="Y19" s="70"/>
      <c r="Z19" s="70"/>
    </row>
    <row r="20" spans="1:26" ht="18.95" customHeight="1" x14ac:dyDescent="0.15">
      <c r="A20" s="79"/>
      <c r="B20" s="79"/>
      <c r="C20" s="79" t="s">
        <v>47</v>
      </c>
      <c r="D20" s="79"/>
      <c r="E20" s="79"/>
      <c r="F20" s="79"/>
      <c r="G20" s="79"/>
      <c r="H20" s="79"/>
      <c r="I20" s="79"/>
      <c r="J20" s="79"/>
      <c r="K20" s="70">
        <v>0</v>
      </c>
      <c r="L20" s="70"/>
      <c r="M20" s="70"/>
      <c r="N20" s="70"/>
      <c r="O20" s="70">
        <v>0</v>
      </c>
      <c r="P20" s="70"/>
      <c r="Q20" s="70"/>
      <c r="R20" s="70"/>
      <c r="S20" s="78">
        <v>10</v>
      </c>
      <c r="T20" s="78"/>
      <c r="U20" s="78"/>
      <c r="V20" s="78"/>
      <c r="W20" s="70">
        <f t="shared" si="0"/>
        <v>3.3333333333333335</v>
      </c>
      <c r="X20" s="70"/>
      <c r="Y20" s="70"/>
      <c r="Z20" s="70"/>
    </row>
    <row r="21" spans="1:26" ht="18.95" customHeight="1" x14ac:dyDescent="0.15">
      <c r="A21" s="79"/>
      <c r="B21" s="79"/>
      <c r="C21" s="81" t="s">
        <v>62</v>
      </c>
      <c r="D21" s="81"/>
      <c r="E21" s="81"/>
      <c r="F21" s="81"/>
      <c r="G21" s="81"/>
      <c r="H21" s="81"/>
      <c r="I21" s="81"/>
      <c r="J21" s="81"/>
      <c r="K21" s="70">
        <v>0</v>
      </c>
      <c r="L21" s="70"/>
      <c r="M21" s="70"/>
      <c r="N21" s="70"/>
      <c r="O21" s="70">
        <v>0</v>
      </c>
      <c r="P21" s="70"/>
      <c r="Q21" s="70"/>
      <c r="R21" s="70"/>
      <c r="S21" s="78">
        <v>0</v>
      </c>
      <c r="T21" s="78"/>
      <c r="U21" s="78"/>
      <c r="V21" s="78"/>
      <c r="W21" s="70">
        <f t="shared" si="0"/>
        <v>0</v>
      </c>
      <c r="X21" s="70"/>
      <c r="Y21" s="70"/>
      <c r="Z21" s="70"/>
    </row>
    <row r="22" spans="1:26" ht="18.95" customHeight="1" x14ac:dyDescent="0.15">
      <c r="A22" s="79"/>
      <c r="B22" s="79"/>
      <c r="C22" s="79" t="s">
        <v>50</v>
      </c>
      <c r="D22" s="79"/>
      <c r="E22" s="79"/>
      <c r="F22" s="79"/>
      <c r="G22" s="79"/>
      <c r="H22" s="79"/>
      <c r="I22" s="79"/>
      <c r="J22" s="79"/>
      <c r="K22" s="70">
        <v>260</v>
      </c>
      <c r="L22" s="70"/>
      <c r="M22" s="70"/>
      <c r="N22" s="70"/>
      <c r="O22" s="70">
        <v>867</v>
      </c>
      <c r="P22" s="70"/>
      <c r="Q22" s="70"/>
      <c r="R22" s="70"/>
      <c r="S22" s="78">
        <v>398</v>
      </c>
      <c r="T22" s="78"/>
      <c r="U22" s="78"/>
      <c r="V22" s="78"/>
      <c r="W22" s="70">
        <f t="shared" si="0"/>
        <v>508.33333333333331</v>
      </c>
      <c r="X22" s="70"/>
      <c r="Y22" s="70"/>
      <c r="Z22" s="70"/>
    </row>
    <row r="23" spans="1:26" ht="18.95" customHeight="1" x14ac:dyDescent="0.15">
      <c r="A23" s="79"/>
      <c r="B23" s="79"/>
      <c r="C23" s="79" t="s">
        <v>54</v>
      </c>
      <c r="D23" s="79"/>
      <c r="E23" s="79"/>
      <c r="F23" s="79"/>
      <c r="G23" s="79"/>
      <c r="H23" s="79"/>
      <c r="I23" s="79"/>
      <c r="J23" s="79"/>
      <c r="K23" s="70">
        <v>0</v>
      </c>
      <c r="L23" s="70"/>
      <c r="M23" s="70"/>
      <c r="N23" s="70"/>
      <c r="O23" s="70">
        <v>0</v>
      </c>
      <c r="P23" s="70"/>
      <c r="Q23" s="70"/>
      <c r="R23" s="70"/>
      <c r="S23" s="78">
        <v>0</v>
      </c>
      <c r="T23" s="78"/>
      <c r="U23" s="78"/>
      <c r="V23" s="78"/>
      <c r="W23" s="70">
        <f t="shared" si="0"/>
        <v>0</v>
      </c>
      <c r="X23" s="70"/>
      <c r="Y23" s="70"/>
      <c r="Z23" s="70"/>
    </row>
    <row r="24" spans="1:26" ht="18.95" customHeight="1" x14ac:dyDescent="0.15">
      <c r="A24" s="79"/>
      <c r="B24" s="79"/>
      <c r="C24" s="79" t="s">
        <v>25</v>
      </c>
      <c r="D24" s="79"/>
      <c r="E24" s="79"/>
      <c r="F24" s="79"/>
      <c r="G24" s="79"/>
      <c r="H24" s="79"/>
      <c r="I24" s="79"/>
      <c r="J24" s="79"/>
      <c r="K24" s="70">
        <f>SUM(K16:N23)</f>
        <v>260</v>
      </c>
      <c r="L24" s="70"/>
      <c r="M24" s="70"/>
      <c r="N24" s="70"/>
      <c r="O24" s="70">
        <f>SUM(O16:R23)</f>
        <v>867</v>
      </c>
      <c r="P24" s="70"/>
      <c r="Q24" s="70"/>
      <c r="R24" s="70"/>
      <c r="S24" s="78">
        <f>SUM(S16:V23)</f>
        <v>459</v>
      </c>
      <c r="T24" s="78"/>
      <c r="U24" s="78"/>
      <c r="V24" s="78"/>
      <c r="W24" s="70">
        <f t="shared" si="0"/>
        <v>528.66666666666663</v>
      </c>
      <c r="X24" s="70"/>
      <c r="Y24" s="70"/>
      <c r="Z24" s="70"/>
    </row>
    <row r="25" spans="1:26" ht="18.95" customHeight="1" x14ac:dyDescent="0.15"/>
    <row r="26" spans="1:26" ht="18.95" customHeight="1" x14ac:dyDescent="0.15">
      <c r="A26" s="2" t="s">
        <v>72</v>
      </c>
      <c r="D26" s="3"/>
      <c r="E26" s="3"/>
      <c r="F26" s="3"/>
      <c r="G26" s="3"/>
    </row>
    <row r="27" spans="1:26" ht="18.95" customHeight="1" x14ac:dyDescent="0.15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 t="s">
        <v>5</v>
      </c>
      <c r="L27" s="80"/>
      <c r="M27" s="80"/>
      <c r="N27" s="80"/>
      <c r="O27" s="80" t="s">
        <v>15</v>
      </c>
      <c r="P27" s="80"/>
      <c r="Q27" s="80"/>
      <c r="R27" s="80"/>
      <c r="S27" s="80" t="s">
        <v>365</v>
      </c>
      <c r="T27" s="80"/>
      <c r="U27" s="80"/>
      <c r="V27" s="80"/>
      <c r="W27" s="80" t="s">
        <v>500</v>
      </c>
      <c r="X27" s="80"/>
      <c r="Y27" s="80"/>
      <c r="Z27" s="80"/>
    </row>
    <row r="28" spans="1:26" ht="18.95" customHeight="1" x14ac:dyDescent="0.15">
      <c r="A28" s="77" t="s">
        <v>331</v>
      </c>
      <c r="B28" s="77"/>
      <c r="C28" s="77"/>
      <c r="D28" s="77"/>
      <c r="E28" s="77"/>
      <c r="F28" s="77"/>
      <c r="G28" s="77"/>
      <c r="H28" s="77"/>
      <c r="I28" s="77"/>
      <c r="J28" s="77"/>
      <c r="K28" s="78">
        <v>10</v>
      </c>
      <c r="L28" s="78"/>
      <c r="M28" s="78"/>
      <c r="N28" s="78"/>
      <c r="O28" s="78">
        <v>10</v>
      </c>
      <c r="P28" s="78"/>
      <c r="Q28" s="78"/>
      <c r="R28" s="78"/>
      <c r="S28" s="78">
        <v>11</v>
      </c>
      <c r="T28" s="78"/>
      <c r="U28" s="78"/>
      <c r="V28" s="78"/>
      <c r="W28" s="78">
        <f>(K28+O28+S28)/3</f>
        <v>10.333333333333334</v>
      </c>
      <c r="X28" s="78"/>
      <c r="Y28" s="78"/>
      <c r="Z28" s="78"/>
    </row>
    <row r="29" spans="1:26" ht="18.95" customHeight="1" x14ac:dyDescent="0.15">
      <c r="A29" s="77" t="s">
        <v>435</v>
      </c>
      <c r="B29" s="77"/>
      <c r="C29" s="77"/>
      <c r="D29" s="77"/>
      <c r="E29" s="77"/>
      <c r="F29" s="77"/>
      <c r="G29" s="77"/>
      <c r="H29" s="77"/>
      <c r="I29" s="77"/>
      <c r="J29" s="77"/>
      <c r="K29" s="78">
        <v>10</v>
      </c>
      <c r="L29" s="78"/>
      <c r="M29" s="78"/>
      <c r="N29" s="78"/>
      <c r="O29" s="78">
        <v>10</v>
      </c>
      <c r="P29" s="78"/>
      <c r="Q29" s="78"/>
      <c r="R29" s="78"/>
      <c r="S29" s="78">
        <v>10</v>
      </c>
      <c r="T29" s="78"/>
      <c r="U29" s="78"/>
      <c r="V29" s="78"/>
      <c r="W29" s="78">
        <f>(K29+O29+S29)/3</f>
        <v>10</v>
      </c>
      <c r="X29" s="78"/>
      <c r="Y29" s="78"/>
      <c r="Z29" s="78"/>
    </row>
    <row r="30" spans="1:26" ht="18.95" customHeight="1" x14ac:dyDescent="0.15"/>
    <row r="31" spans="1:26" ht="18.95" customHeight="1" x14ac:dyDescent="0.15">
      <c r="A31" s="2" t="s">
        <v>216</v>
      </c>
    </row>
    <row r="32" spans="1:26" ht="18.95" customHeight="1" x14ac:dyDescent="0.15">
      <c r="A32" s="64" t="s">
        <v>80</v>
      </c>
      <c r="B32" s="65"/>
      <c r="C32" s="65"/>
      <c r="D32" s="66"/>
      <c r="E32" s="64" t="s">
        <v>78</v>
      </c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6"/>
      <c r="W32" s="64" t="s">
        <v>84</v>
      </c>
      <c r="X32" s="65"/>
      <c r="Y32" s="65"/>
      <c r="Z32" s="66"/>
    </row>
    <row r="33" spans="1:26" ht="18.95" customHeight="1" x14ac:dyDescent="0.15">
      <c r="A33" s="60"/>
      <c r="B33" s="60"/>
      <c r="C33" s="60"/>
      <c r="D33" s="60"/>
      <c r="E33" s="67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9"/>
      <c r="W33" s="70"/>
      <c r="X33" s="70"/>
      <c r="Y33" s="70"/>
      <c r="Z33" s="70"/>
    </row>
    <row r="34" spans="1:26" ht="18.95" customHeight="1" x14ac:dyDescent="0.15">
      <c r="A34" s="60"/>
      <c r="B34" s="60"/>
      <c r="C34" s="60"/>
      <c r="D34" s="60"/>
      <c r="E34" s="67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9"/>
      <c r="W34" s="70"/>
      <c r="X34" s="70"/>
      <c r="Y34" s="70"/>
      <c r="Z34" s="70"/>
    </row>
    <row r="35" spans="1:26" ht="18.95" customHeight="1" x14ac:dyDescent="0.15">
      <c r="A35" s="71"/>
      <c r="B35" s="72"/>
      <c r="C35" s="72"/>
      <c r="D35" s="73"/>
      <c r="E35" s="67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9"/>
      <c r="W35" s="74"/>
      <c r="X35" s="75"/>
      <c r="Y35" s="75"/>
      <c r="Z35" s="76"/>
    </row>
    <row r="36" spans="1:26" ht="18.95" customHeight="1" x14ac:dyDescent="0.15"/>
    <row r="37" spans="1:26" ht="18.95" customHeight="1" x14ac:dyDescent="0.15">
      <c r="A37" s="2" t="s">
        <v>242</v>
      </c>
    </row>
    <row r="38" spans="1:26" ht="18.95" customHeight="1" x14ac:dyDescent="0.15">
      <c r="A38" s="64" t="s">
        <v>80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6"/>
    </row>
    <row r="39" spans="1:26" ht="18.95" customHeight="1" x14ac:dyDescent="0.15">
      <c r="A39" s="60" t="s">
        <v>192</v>
      </c>
      <c r="B39" s="60"/>
      <c r="C39" s="60"/>
      <c r="D39" s="60"/>
      <c r="E39" s="67" t="s">
        <v>510</v>
      </c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9"/>
    </row>
    <row r="40" spans="1:26" ht="18.95" customHeight="1" x14ac:dyDescent="0.15">
      <c r="A40" s="60"/>
      <c r="B40" s="60"/>
      <c r="C40" s="60"/>
      <c r="D40" s="60"/>
      <c r="E40" s="71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3"/>
    </row>
    <row r="41" spans="1:26" ht="18.95" customHeight="1" x14ac:dyDescent="0.15">
      <c r="A41" s="60"/>
      <c r="B41" s="60"/>
      <c r="C41" s="60"/>
      <c r="D41" s="60"/>
      <c r="E41" s="71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3"/>
    </row>
  </sheetData>
  <mergeCells count="123">
    <mergeCell ref="A41:D41"/>
    <mergeCell ref="E41:Z41"/>
    <mergeCell ref="A12:B15"/>
    <mergeCell ref="C16:F19"/>
    <mergeCell ref="P2:Z8"/>
    <mergeCell ref="A16:B24"/>
    <mergeCell ref="A35:D35"/>
    <mergeCell ref="E35:V35"/>
    <mergeCell ref="W35:Z35"/>
    <mergeCell ref="A38:D38"/>
    <mergeCell ref="E38:Z38"/>
    <mergeCell ref="A39:D39"/>
    <mergeCell ref="E39:Z39"/>
    <mergeCell ref="A40:D40"/>
    <mergeCell ref="E40:Z40"/>
    <mergeCell ref="A32:D32"/>
    <mergeCell ref="E32:V32"/>
    <mergeCell ref="W32:Z32"/>
    <mergeCell ref="A33:D33"/>
    <mergeCell ref="E33:V33"/>
    <mergeCell ref="W33:Z33"/>
    <mergeCell ref="A34:D34"/>
    <mergeCell ref="E34:V34"/>
    <mergeCell ref="W34:Z34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G18:J18"/>
    <mergeCell ref="K18:N18"/>
    <mergeCell ref="O18:R18"/>
    <mergeCell ref="S18:V18"/>
    <mergeCell ref="W18:Z18"/>
    <mergeCell ref="G19:J19"/>
    <mergeCell ref="K19:N19"/>
    <mergeCell ref="O19:R19"/>
    <mergeCell ref="S19:V19"/>
    <mergeCell ref="W19:Z19"/>
    <mergeCell ref="G16:J16"/>
    <mergeCell ref="K16:N16"/>
    <mergeCell ref="O16:R16"/>
    <mergeCell ref="S16:V16"/>
    <mergeCell ref="W16:Z16"/>
    <mergeCell ref="G17:J17"/>
    <mergeCell ref="K17:N17"/>
    <mergeCell ref="O17:R17"/>
    <mergeCell ref="S17:V17"/>
    <mergeCell ref="W17:Z17"/>
    <mergeCell ref="C14:J14"/>
    <mergeCell ref="K14:N14"/>
    <mergeCell ref="O14:R14"/>
    <mergeCell ref="S14:V14"/>
    <mergeCell ref="W14:Z14"/>
    <mergeCell ref="C15:J15"/>
    <mergeCell ref="K15:N15"/>
    <mergeCell ref="O15:R15"/>
    <mergeCell ref="S15:V15"/>
    <mergeCell ref="W15:Z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A7:D7"/>
    <mergeCell ref="E7:N7"/>
    <mergeCell ref="A8:D8"/>
    <mergeCell ref="E8:N8"/>
    <mergeCell ref="A11:J11"/>
    <mergeCell ref="K11:N11"/>
    <mergeCell ref="O11:R11"/>
    <mergeCell ref="S11:V11"/>
    <mergeCell ref="W11:Z11"/>
    <mergeCell ref="A2:D2"/>
    <mergeCell ref="F2:N2"/>
    <mergeCell ref="A3:D3"/>
    <mergeCell ref="E3:N3"/>
    <mergeCell ref="A4:D4"/>
    <mergeCell ref="E4:N4"/>
    <mergeCell ref="A5:D5"/>
    <mergeCell ref="E5:N5"/>
    <mergeCell ref="A6:D6"/>
    <mergeCell ref="E6:N6"/>
  </mergeCells>
  <phoneticPr fontId="6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H41"/>
  <sheetViews>
    <sheetView workbookViewId="0">
      <selection activeCell="AC17" sqref="AC17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67</v>
      </c>
      <c r="B1" s="3"/>
      <c r="C1" s="3"/>
      <c r="O1" s="7"/>
    </row>
    <row r="2" spans="1:26" ht="18.95" customHeight="1" x14ac:dyDescent="0.15">
      <c r="A2" s="64" t="s">
        <v>0</v>
      </c>
      <c r="B2" s="65"/>
      <c r="C2" s="65"/>
      <c r="D2" s="66"/>
      <c r="E2" s="4" t="s">
        <v>545</v>
      </c>
      <c r="F2" s="91" t="str">
        <f>別紙!B54</f>
        <v>のぞみ団地</v>
      </c>
      <c r="G2" s="92"/>
      <c r="H2" s="92"/>
      <c r="I2" s="92"/>
      <c r="J2" s="92"/>
      <c r="K2" s="92"/>
      <c r="L2" s="92"/>
      <c r="M2" s="92"/>
      <c r="N2" s="93"/>
      <c r="O2" s="7"/>
      <c r="P2" s="95" t="s">
        <v>16</v>
      </c>
      <c r="Q2" s="95"/>
      <c r="R2" s="95"/>
      <c r="S2" s="95"/>
      <c r="T2" s="95"/>
      <c r="U2" s="95"/>
      <c r="V2" s="95"/>
      <c r="W2" s="95"/>
      <c r="X2" s="95"/>
      <c r="Y2" s="95"/>
      <c r="Z2" s="95"/>
    </row>
    <row r="3" spans="1:26" ht="18.95" customHeight="1" x14ac:dyDescent="0.15">
      <c r="A3" s="64" t="s">
        <v>65</v>
      </c>
      <c r="B3" s="65"/>
      <c r="C3" s="65"/>
      <c r="D3" s="66"/>
      <c r="E3" s="96" t="str">
        <f>別紙!C54</f>
        <v>川端828番地</v>
      </c>
      <c r="F3" s="92"/>
      <c r="G3" s="92"/>
      <c r="H3" s="92"/>
      <c r="I3" s="92"/>
      <c r="J3" s="92"/>
      <c r="K3" s="92"/>
      <c r="L3" s="92"/>
      <c r="M3" s="92"/>
      <c r="N3" s="93"/>
      <c r="O3" s="7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</row>
    <row r="4" spans="1:26" ht="18.95" customHeight="1" x14ac:dyDescent="0.15">
      <c r="A4" s="80" t="s">
        <v>129</v>
      </c>
      <c r="B4" s="80"/>
      <c r="C4" s="80"/>
      <c r="D4" s="80"/>
      <c r="E4" s="96" t="str">
        <f>別紙!D54</f>
        <v>木造</v>
      </c>
      <c r="F4" s="92"/>
      <c r="G4" s="92"/>
      <c r="H4" s="92"/>
      <c r="I4" s="92"/>
      <c r="J4" s="92"/>
      <c r="K4" s="92"/>
      <c r="L4" s="92"/>
      <c r="M4" s="92"/>
      <c r="N4" s="93"/>
      <c r="O4" s="7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</row>
    <row r="5" spans="1:26" ht="18.95" customHeight="1" x14ac:dyDescent="0.15">
      <c r="A5" s="80" t="s">
        <v>43</v>
      </c>
      <c r="B5" s="80"/>
      <c r="C5" s="80"/>
      <c r="D5" s="80"/>
      <c r="E5" s="97">
        <f>別紙!E54</f>
        <v>211.16</v>
      </c>
      <c r="F5" s="98"/>
      <c r="G5" s="98"/>
      <c r="H5" s="98"/>
      <c r="I5" s="98"/>
      <c r="J5" s="98"/>
      <c r="K5" s="98"/>
      <c r="L5" s="98"/>
      <c r="M5" s="98"/>
      <c r="N5" s="99"/>
      <c r="O5" s="7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</row>
    <row r="6" spans="1:26" ht="18.95" customHeight="1" x14ac:dyDescent="0.15">
      <c r="A6" s="80" t="s">
        <v>13</v>
      </c>
      <c r="B6" s="80"/>
      <c r="C6" s="80"/>
      <c r="D6" s="80"/>
      <c r="E6" s="100">
        <f>別紙!F54</f>
        <v>41306</v>
      </c>
      <c r="F6" s="101"/>
      <c r="G6" s="101"/>
      <c r="H6" s="101"/>
      <c r="I6" s="101"/>
      <c r="J6" s="101"/>
      <c r="K6" s="101"/>
      <c r="L6" s="101"/>
      <c r="M6" s="101"/>
      <c r="N6" s="102"/>
      <c r="O6" s="7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</row>
    <row r="7" spans="1:26" ht="18.95" customHeight="1" x14ac:dyDescent="0.15">
      <c r="A7" s="80" t="s">
        <v>4</v>
      </c>
      <c r="B7" s="80"/>
      <c r="C7" s="80"/>
      <c r="D7" s="80"/>
      <c r="E7" s="96" t="str">
        <f>別紙!G54</f>
        <v>建設水道課</v>
      </c>
      <c r="F7" s="92"/>
      <c r="G7" s="92"/>
      <c r="H7" s="92"/>
      <c r="I7" s="92"/>
      <c r="J7" s="92"/>
      <c r="K7" s="92"/>
      <c r="L7" s="92"/>
      <c r="M7" s="92"/>
      <c r="N7" s="93"/>
      <c r="O7" s="7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</row>
    <row r="8" spans="1:26" ht="18.95" customHeight="1" x14ac:dyDescent="0.15">
      <c r="A8" s="64" t="s">
        <v>8</v>
      </c>
      <c r="B8" s="65"/>
      <c r="C8" s="65"/>
      <c r="D8" s="66"/>
      <c r="E8" s="96" t="str">
        <f>別紙!H54</f>
        <v>直営</v>
      </c>
      <c r="F8" s="92"/>
      <c r="G8" s="92"/>
      <c r="H8" s="92"/>
      <c r="I8" s="92"/>
      <c r="J8" s="92"/>
      <c r="K8" s="92"/>
      <c r="L8" s="92"/>
      <c r="M8" s="92"/>
      <c r="N8" s="93"/>
      <c r="O8" s="7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</row>
    <row r="9" spans="1:26" ht="18.95" customHeight="1" x14ac:dyDescent="0.15"/>
    <row r="10" spans="1:26" ht="18.95" customHeight="1" x14ac:dyDescent="0.15">
      <c r="A10" s="2" t="s">
        <v>70</v>
      </c>
      <c r="D10" s="3"/>
      <c r="E10" s="3"/>
      <c r="F10" s="3"/>
      <c r="G10" s="3"/>
      <c r="K10" s="3"/>
      <c r="O10" s="3"/>
      <c r="S10" s="3"/>
      <c r="W10" s="3"/>
      <c r="Z10" s="8" t="s">
        <v>57</v>
      </c>
    </row>
    <row r="11" spans="1:26" ht="18.95" customHeight="1" x14ac:dyDescent="0.15">
      <c r="A11" s="80"/>
      <c r="B11" s="80"/>
      <c r="C11" s="80"/>
      <c r="D11" s="80"/>
      <c r="E11" s="80"/>
      <c r="F11" s="80"/>
      <c r="G11" s="80"/>
      <c r="H11" s="80"/>
      <c r="I11" s="80"/>
      <c r="J11" s="80"/>
      <c r="K11" s="80" t="s">
        <v>5</v>
      </c>
      <c r="L11" s="80"/>
      <c r="M11" s="80"/>
      <c r="N11" s="80"/>
      <c r="O11" s="80" t="s">
        <v>15</v>
      </c>
      <c r="P11" s="80"/>
      <c r="Q11" s="80"/>
      <c r="R11" s="80"/>
      <c r="S11" s="80" t="s">
        <v>365</v>
      </c>
      <c r="T11" s="80"/>
      <c r="U11" s="80"/>
      <c r="V11" s="80"/>
      <c r="W11" s="80" t="s">
        <v>500</v>
      </c>
      <c r="X11" s="80"/>
      <c r="Y11" s="80"/>
      <c r="Z11" s="80"/>
    </row>
    <row r="12" spans="1:26" ht="18.95" customHeight="1" x14ac:dyDescent="0.15">
      <c r="A12" s="94" t="s">
        <v>10</v>
      </c>
      <c r="B12" s="94"/>
      <c r="C12" s="94" t="s">
        <v>18</v>
      </c>
      <c r="D12" s="94"/>
      <c r="E12" s="94"/>
      <c r="F12" s="94"/>
      <c r="G12" s="94"/>
      <c r="H12" s="94"/>
      <c r="I12" s="94"/>
      <c r="J12" s="94"/>
      <c r="K12" s="70">
        <v>756</v>
      </c>
      <c r="L12" s="70"/>
      <c r="M12" s="70"/>
      <c r="N12" s="70"/>
      <c r="O12" s="70">
        <v>600</v>
      </c>
      <c r="P12" s="70"/>
      <c r="Q12" s="70"/>
      <c r="R12" s="70"/>
      <c r="S12" s="78">
        <v>679</v>
      </c>
      <c r="T12" s="78"/>
      <c r="U12" s="78"/>
      <c r="V12" s="78"/>
      <c r="W12" s="70">
        <f t="shared" ref="W12:W24" si="0">(K12+O12+S12)/3</f>
        <v>678.33333333333337</v>
      </c>
      <c r="X12" s="70"/>
      <c r="Y12" s="70"/>
      <c r="Z12" s="70"/>
    </row>
    <row r="13" spans="1:26" ht="18.95" customHeight="1" x14ac:dyDescent="0.15">
      <c r="A13" s="79"/>
      <c r="B13" s="79"/>
      <c r="C13" s="79" t="s">
        <v>20</v>
      </c>
      <c r="D13" s="79"/>
      <c r="E13" s="79"/>
      <c r="F13" s="79"/>
      <c r="G13" s="79"/>
      <c r="H13" s="79"/>
      <c r="I13" s="79"/>
      <c r="J13" s="79"/>
      <c r="K13" s="70">
        <v>1241</v>
      </c>
      <c r="L13" s="70"/>
      <c r="M13" s="70"/>
      <c r="N13" s="70"/>
      <c r="O13" s="70">
        <v>867</v>
      </c>
      <c r="P13" s="70"/>
      <c r="Q13" s="70"/>
      <c r="R13" s="70"/>
      <c r="S13" s="78">
        <v>0</v>
      </c>
      <c r="T13" s="78"/>
      <c r="U13" s="78"/>
      <c r="V13" s="78"/>
      <c r="W13" s="70">
        <f t="shared" si="0"/>
        <v>702.66666666666663</v>
      </c>
      <c r="X13" s="70"/>
      <c r="Y13" s="70"/>
      <c r="Z13" s="70"/>
    </row>
    <row r="14" spans="1:26" ht="18.95" customHeight="1" x14ac:dyDescent="0.15">
      <c r="A14" s="79"/>
      <c r="B14" s="79"/>
      <c r="C14" s="79" t="s">
        <v>6</v>
      </c>
      <c r="D14" s="79"/>
      <c r="E14" s="79"/>
      <c r="F14" s="79"/>
      <c r="G14" s="79"/>
      <c r="H14" s="79"/>
      <c r="I14" s="79"/>
      <c r="J14" s="79"/>
      <c r="K14" s="70">
        <v>0</v>
      </c>
      <c r="L14" s="70"/>
      <c r="M14" s="70"/>
      <c r="N14" s="70"/>
      <c r="O14" s="70">
        <v>0</v>
      </c>
      <c r="P14" s="70"/>
      <c r="Q14" s="70"/>
      <c r="R14" s="70"/>
      <c r="S14" s="78">
        <v>0</v>
      </c>
      <c r="T14" s="78"/>
      <c r="U14" s="78"/>
      <c r="V14" s="78"/>
      <c r="W14" s="70">
        <f t="shared" si="0"/>
        <v>0</v>
      </c>
      <c r="X14" s="70"/>
      <c r="Y14" s="70"/>
      <c r="Z14" s="70"/>
    </row>
    <row r="15" spans="1:26" ht="18.95" customHeight="1" x14ac:dyDescent="0.15">
      <c r="A15" s="79"/>
      <c r="B15" s="79"/>
      <c r="C15" s="79" t="s">
        <v>25</v>
      </c>
      <c r="D15" s="79"/>
      <c r="E15" s="79"/>
      <c r="F15" s="79"/>
      <c r="G15" s="79"/>
      <c r="H15" s="79"/>
      <c r="I15" s="79"/>
      <c r="J15" s="79"/>
      <c r="K15" s="70">
        <f>SUM(K12:N14)</f>
        <v>1997</v>
      </c>
      <c r="L15" s="70"/>
      <c r="M15" s="70"/>
      <c r="N15" s="70"/>
      <c r="O15" s="70">
        <f>SUM(O12:R14)</f>
        <v>1467</v>
      </c>
      <c r="P15" s="70"/>
      <c r="Q15" s="70"/>
      <c r="R15" s="70"/>
      <c r="S15" s="78">
        <f>SUM(S12:V14)</f>
        <v>679</v>
      </c>
      <c r="T15" s="78"/>
      <c r="U15" s="78"/>
      <c r="V15" s="78"/>
      <c r="W15" s="70">
        <f t="shared" si="0"/>
        <v>1381</v>
      </c>
      <c r="X15" s="70"/>
      <c r="Y15" s="70"/>
      <c r="Z15" s="70"/>
    </row>
    <row r="16" spans="1:26" ht="18.95" customHeight="1" x14ac:dyDescent="0.15">
      <c r="A16" s="79" t="s">
        <v>1</v>
      </c>
      <c r="B16" s="79"/>
      <c r="C16" s="85" t="s">
        <v>29</v>
      </c>
      <c r="D16" s="86"/>
      <c r="E16" s="86"/>
      <c r="F16" s="87"/>
      <c r="G16" s="82" t="s">
        <v>30</v>
      </c>
      <c r="H16" s="83"/>
      <c r="I16" s="83"/>
      <c r="J16" s="84"/>
      <c r="K16" s="70">
        <v>0</v>
      </c>
      <c r="L16" s="70"/>
      <c r="M16" s="70"/>
      <c r="N16" s="70"/>
      <c r="O16" s="70">
        <v>0</v>
      </c>
      <c r="P16" s="70"/>
      <c r="Q16" s="70"/>
      <c r="R16" s="70"/>
      <c r="S16" s="78">
        <v>11</v>
      </c>
      <c r="T16" s="78"/>
      <c r="U16" s="78"/>
      <c r="V16" s="78"/>
      <c r="W16" s="70">
        <f t="shared" si="0"/>
        <v>3.6666666666666665</v>
      </c>
      <c r="X16" s="70"/>
      <c r="Y16" s="70"/>
      <c r="Z16" s="70"/>
    </row>
    <row r="17" spans="1:26" ht="18.95" customHeight="1" x14ac:dyDescent="0.15">
      <c r="A17" s="79"/>
      <c r="B17" s="79"/>
      <c r="C17" s="88"/>
      <c r="D17" s="89"/>
      <c r="E17" s="89"/>
      <c r="F17" s="90"/>
      <c r="G17" s="82" t="s">
        <v>34</v>
      </c>
      <c r="H17" s="83"/>
      <c r="I17" s="83"/>
      <c r="J17" s="84"/>
      <c r="K17" s="70">
        <v>0</v>
      </c>
      <c r="L17" s="70"/>
      <c r="M17" s="70"/>
      <c r="N17" s="70"/>
      <c r="O17" s="70">
        <v>0</v>
      </c>
      <c r="P17" s="70"/>
      <c r="Q17" s="70"/>
      <c r="R17" s="70"/>
      <c r="S17" s="78">
        <v>0</v>
      </c>
      <c r="T17" s="78"/>
      <c r="U17" s="78"/>
      <c r="V17" s="78"/>
      <c r="W17" s="70">
        <f t="shared" si="0"/>
        <v>0</v>
      </c>
      <c r="X17" s="70"/>
      <c r="Y17" s="70"/>
      <c r="Z17" s="70"/>
    </row>
    <row r="18" spans="1:26" ht="18.95" customHeight="1" x14ac:dyDescent="0.15">
      <c r="A18" s="79"/>
      <c r="B18" s="79"/>
      <c r="C18" s="88"/>
      <c r="D18" s="89"/>
      <c r="E18" s="89"/>
      <c r="F18" s="90"/>
      <c r="G18" s="82" t="s">
        <v>39</v>
      </c>
      <c r="H18" s="83"/>
      <c r="I18" s="83"/>
      <c r="J18" s="84"/>
      <c r="K18" s="70">
        <v>0</v>
      </c>
      <c r="L18" s="70"/>
      <c r="M18" s="70"/>
      <c r="N18" s="70"/>
      <c r="O18" s="70">
        <v>0</v>
      </c>
      <c r="P18" s="70"/>
      <c r="Q18" s="70"/>
      <c r="R18" s="70"/>
      <c r="S18" s="78">
        <v>0</v>
      </c>
      <c r="T18" s="78"/>
      <c r="U18" s="78"/>
      <c r="V18" s="78"/>
      <c r="W18" s="70">
        <f t="shared" si="0"/>
        <v>0</v>
      </c>
      <c r="X18" s="70"/>
      <c r="Y18" s="70"/>
      <c r="Z18" s="70"/>
    </row>
    <row r="19" spans="1:26" ht="18.95" customHeight="1" x14ac:dyDescent="0.15">
      <c r="A19" s="79"/>
      <c r="B19" s="79"/>
      <c r="C19" s="88"/>
      <c r="D19" s="89"/>
      <c r="E19" s="89"/>
      <c r="F19" s="90"/>
      <c r="G19" s="82" t="s">
        <v>45</v>
      </c>
      <c r="H19" s="83"/>
      <c r="I19" s="83"/>
      <c r="J19" s="84"/>
      <c r="K19" s="70">
        <v>0</v>
      </c>
      <c r="L19" s="70"/>
      <c r="M19" s="70"/>
      <c r="N19" s="70"/>
      <c r="O19" s="70">
        <v>0</v>
      </c>
      <c r="P19" s="70"/>
      <c r="Q19" s="70"/>
      <c r="R19" s="70"/>
      <c r="S19" s="78">
        <v>0</v>
      </c>
      <c r="T19" s="78"/>
      <c r="U19" s="78"/>
      <c r="V19" s="78"/>
      <c r="W19" s="70">
        <f t="shared" si="0"/>
        <v>0</v>
      </c>
      <c r="X19" s="70"/>
      <c r="Y19" s="70"/>
      <c r="Z19" s="70"/>
    </row>
    <row r="20" spans="1:26" ht="18.95" customHeight="1" x14ac:dyDescent="0.15">
      <c r="A20" s="79"/>
      <c r="B20" s="79"/>
      <c r="C20" s="79" t="s">
        <v>47</v>
      </c>
      <c r="D20" s="79"/>
      <c r="E20" s="79"/>
      <c r="F20" s="79"/>
      <c r="G20" s="79"/>
      <c r="H20" s="79"/>
      <c r="I20" s="79"/>
      <c r="J20" s="79"/>
      <c r="K20" s="70">
        <v>0</v>
      </c>
      <c r="L20" s="70"/>
      <c r="M20" s="70"/>
      <c r="N20" s="70"/>
      <c r="O20" s="70">
        <v>0</v>
      </c>
      <c r="P20" s="70"/>
      <c r="Q20" s="70"/>
      <c r="R20" s="70"/>
      <c r="S20" s="78">
        <v>0</v>
      </c>
      <c r="T20" s="78"/>
      <c r="U20" s="78"/>
      <c r="V20" s="78"/>
      <c r="W20" s="70">
        <f t="shared" si="0"/>
        <v>0</v>
      </c>
      <c r="X20" s="70"/>
      <c r="Y20" s="70"/>
      <c r="Z20" s="70"/>
    </row>
    <row r="21" spans="1:26" ht="18.95" customHeight="1" x14ac:dyDescent="0.15">
      <c r="A21" s="79"/>
      <c r="B21" s="79"/>
      <c r="C21" s="81" t="s">
        <v>62</v>
      </c>
      <c r="D21" s="81"/>
      <c r="E21" s="81"/>
      <c r="F21" s="81"/>
      <c r="G21" s="81"/>
      <c r="H21" s="81"/>
      <c r="I21" s="81"/>
      <c r="J21" s="81"/>
      <c r="K21" s="70">
        <v>0</v>
      </c>
      <c r="L21" s="70"/>
      <c r="M21" s="70"/>
      <c r="N21" s="70"/>
      <c r="O21" s="70">
        <v>0</v>
      </c>
      <c r="P21" s="70"/>
      <c r="Q21" s="70"/>
      <c r="R21" s="70"/>
      <c r="S21" s="78">
        <v>30</v>
      </c>
      <c r="T21" s="78"/>
      <c r="U21" s="78"/>
      <c r="V21" s="78"/>
      <c r="W21" s="70">
        <f t="shared" si="0"/>
        <v>10</v>
      </c>
      <c r="X21" s="70"/>
      <c r="Y21" s="70"/>
      <c r="Z21" s="70"/>
    </row>
    <row r="22" spans="1:26" ht="18.95" customHeight="1" x14ac:dyDescent="0.15">
      <c r="A22" s="79"/>
      <c r="B22" s="79"/>
      <c r="C22" s="79" t="s">
        <v>50</v>
      </c>
      <c r="D22" s="79"/>
      <c r="E22" s="79"/>
      <c r="F22" s="79"/>
      <c r="G22" s="79"/>
      <c r="H22" s="79"/>
      <c r="I22" s="79"/>
      <c r="J22" s="79"/>
      <c r="K22" s="70">
        <v>0</v>
      </c>
      <c r="L22" s="70"/>
      <c r="M22" s="70"/>
      <c r="N22" s="70"/>
      <c r="O22" s="70">
        <v>321</v>
      </c>
      <c r="P22" s="70"/>
      <c r="Q22" s="70"/>
      <c r="R22" s="70"/>
      <c r="S22" s="78">
        <v>163</v>
      </c>
      <c r="T22" s="78"/>
      <c r="U22" s="78"/>
      <c r="V22" s="78"/>
      <c r="W22" s="70">
        <f t="shared" si="0"/>
        <v>161.33333333333334</v>
      </c>
      <c r="X22" s="70"/>
      <c r="Y22" s="70"/>
      <c r="Z22" s="70"/>
    </row>
    <row r="23" spans="1:26" ht="18.95" customHeight="1" x14ac:dyDescent="0.15">
      <c r="A23" s="79"/>
      <c r="B23" s="79"/>
      <c r="C23" s="79" t="s">
        <v>54</v>
      </c>
      <c r="D23" s="79"/>
      <c r="E23" s="79"/>
      <c r="F23" s="79"/>
      <c r="G23" s="79"/>
      <c r="H23" s="79"/>
      <c r="I23" s="79"/>
      <c r="J23" s="79"/>
      <c r="K23" s="70">
        <v>0</v>
      </c>
      <c r="L23" s="70"/>
      <c r="M23" s="70"/>
      <c r="N23" s="70"/>
      <c r="O23" s="70">
        <v>251</v>
      </c>
      <c r="P23" s="70"/>
      <c r="Q23" s="70"/>
      <c r="R23" s="70"/>
      <c r="S23" s="78">
        <v>6</v>
      </c>
      <c r="T23" s="78"/>
      <c r="U23" s="78"/>
      <c r="V23" s="78"/>
      <c r="W23" s="70">
        <f t="shared" si="0"/>
        <v>85.666666666666671</v>
      </c>
      <c r="X23" s="70"/>
      <c r="Y23" s="70"/>
      <c r="Z23" s="70"/>
    </row>
    <row r="24" spans="1:26" ht="18.95" customHeight="1" x14ac:dyDescent="0.15">
      <c r="A24" s="79"/>
      <c r="B24" s="79"/>
      <c r="C24" s="79" t="s">
        <v>25</v>
      </c>
      <c r="D24" s="79"/>
      <c r="E24" s="79"/>
      <c r="F24" s="79"/>
      <c r="G24" s="79"/>
      <c r="H24" s="79"/>
      <c r="I24" s="79"/>
      <c r="J24" s="79"/>
      <c r="K24" s="70">
        <f>SUM(K16:N23)</f>
        <v>0</v>
      </c>
      <c r="L24" s="70"/>
      <c r="M24" s="70"/>
      <c r="N24" s="70"/>
      <c r="O24" s="70">
        <f>SUM(O16:R23)</f>
        <v>572</v>
      </c>
      <c r="P24" s="70"/>
      <c r="Q24" s="70"/>
      <c r="R24" s="70"/>
      <c r="S24" s="78">
        <f>SUM(S16:V23)</f>
        <v>210</v>
      </c>
      <c r="T24" s="78"/>
      <c r="U24" s="78"/>
      <c r="V24" s="78"/>
      <c r="W24" s="70">
        <f t="shared" si="0"/>
        <v>260.66666666666669</v>
      </c>
      <c r="X24" s="70"/>
      <c r="Y24" s="70"/>
      <c r="Z24" s="70"/>
    </row>
    <row r="25" spans="1:26" ht="18.95" customHeight="1" x14ac:dyDescent="0.15"/>
    <row r="26" spans="1:26" ht="18.95" customHeight="1" x14ac:dyDescent="0.15">
      <c r="A26" s="2" t="s">
        <v>72</v>
      </c>
      <c r="D26" s="3"/>
      <c r="E26" s="3"/>
      <c r="F26" s="3"/>
      <c r="G26" s="3"/>
    </row>
    <row r="27" spans="1:26" ht="18.95" customHeight="1" x14ac:dyDescent="0.15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 t="s">
        <v>5</v>
      </c>
      <c r="L27" s="80"/>
      <c r="M27" s="80"/>
      <c r="N27" s="80"/>
      <c r="O27" s="80" t="s">
        <v>15</v>
      </c>
      <c r="P27" s="80"/>
      <c r="Q27" s="80"/>
      <c r="R27" s="80"/>
      <c r="S27" s="80" t="s">
        <v>365</v>
      </c>
      <c r="T27" s="80"/>
      <c r="U27" s="80"/>
      <c r="V27" s="80"/>
      <c r="W27" s="80" t="s">
        <v>500</v>
      </c>
      <c r="X27" s="80"/>
      <c r="Y27" s="80"/>
      <c r="Z27" s="80"/>
    </row>
    <row r="28" spans="1:26" ht="18.95" customHeight="1" x14ac:dyDescent="0.15">
      <c r="A28" s="77" t="s">
        <v>331</v>
      </c>
      <c r="B28" s="77"/>
      <c r="C28" s="77"/>
      <c r="D28" s="77"/>
      <c r="E28" s="77"/>
      <c r="F28" s="77"/>
      <c r="G28" s="77"/>
      <c r="H28" s="77"/>
      <c r="I28" s="77"/>
      <c r="J28" s="77"/>
      <c r="K28" s="78">
        <v>3</v>
      </c>
      <c r="L28" s="78"/>
      <c r="M28" s="78"/>
      <c r="N28" s="78"/>
      <c r="O28" s="78">
        <v>4</v>
      </c>
      <c r="P28" s="78"/>
      <c r="Q28" s="78"/>
      <c r="R28" s="78"/>
      <c r="S28" s="78">
        <v>4</v>
      </c>
      <c r="T28" s="78"/>
      <c r="U28" s="78"/>
      <c r="V28" s="78"/>
      <c r="W28" s="78">
        <f>(K28+O28+S28)/3</f>
        <v>3.6666666666666665</v>
      </c>
      <c r="X28" s="78"/>
      <c r="Y28" s="78"/>
      <c r="Z28" s="78"/>
    </row>
    <row r="29" spans="1:26" ht="18.95" customHeight="1" x14ac:dyDescent="0.15">
      <c r="A29" s="77" t="s">
        <v>435</v>
      </c>
      <c r="B29" s="77"/>
      <c r="C29" s="77"/>
      <c r="D29" s="77"/>
      <c r="E29" s="77"/>
      <c r="F29" s="77"/>
      <c r="G29" s="77"/>
      <c r="H29" s="77"/>
      <c r="I29" s="77"/>
      <c r="J29" s="77"/>
      <c r="K29" s="78">
        <v>3</v>
      </c>
      <c r="L29" s="78"/>
      <c r="M29" s="78"/>
      <c r="N29" s="78"/>
      <c r="O29" s="78">
        <v>3</v>
      </c>
      <c r="P29" s="78"/>
      <c r="Q29" s="78"/>
      <c r="R29" s="78"/>
      <c r="S29" s="78">
        <v>3</v>
      </c>
      <c r="T29" s="78"/>
      <c r="U29" s="78"/>
      <c r="V29" s="78"/>
      <c r="W29" s="78">
        <f>(K29+O29+S29)/3</f>
        <v>3</v>
      </c>
      <c r="X29" s="78"/>
      <c r="Y29" s="78"/>
      <c r="Z29" s="78"/>
    </row>
    <row r="30" spans="1:26" ht="18.95" customHeight="1" x14ac:dyDescent="0.15"/>
    <row r="31" spans="1:26" ht="18.95" customHeight="1" x14ac:dyDescent="0.15">
      <c r="A31" s="2" t="s">
        <v>216</v>
      </c>
    </row>
    <row r="32" spans="1:26" ht="18.95" customHeight="1" x14ac:dyDescent="0.15">
      <c r="A32" s="64" t="s">
        <v>80</v>
      </c>
      <c r="B32" s="65"/>
      <c r="C32" s="65"/>
      <c r="D32" s="66"/>
      <c r="E32" s="64" t="s">
        <v>78</v>
      </c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6"/>
      <c r="W32" s="64" t="s">
        <v>84</v>
      </c>
      <c r="X32" s="65"/>
      <c r="Y32" s="65"/>
      <c r="Z32" s="66"/>
    </row>
    <row r="33" spans="1:34" ht="18.95" customHeight="1" x14ac:dyDescent="0.15">
      <c r="A33" s="60" t="s">
        <v>15</v>
      </c>
      <c r="B33" s="60"/>
      <c r="C33" s="60"/>
      <c r="D33" s="60"/>
      <c r="E33" s="67" t="s">
        <v>503</v>
      </c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9"/>
      <c r="W33" s="70">
        <v>251</v>
      </c>
      <c r="X33" s="70"/>
      <c r="Y33" s="70"/>
      <c r="Z33" s="70"/>
      <c r="AC33" s="11"/>
      <c r="AD33" s="11"/>
      <c r="AE33" s="11"/>
      <c r="AF33" s="11"/>
      <c r="AG33" s="11"/>
      <c r="AH33" s="11"/>
    </row>
    <row r="34" spans="1:34" ht="18.95" customHeight="1" x14ac:dyDescent="0.15">
      <c r="A34" s="60"/>
      <c r="B34" s="60"/>
      <c r="C34" s="60"/>
      <c r="D34" s="60"/>
      <c r="E34" s="67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9"/>
      <c r="W34" s="70"/>
      <c r="X34" s="70"/>
      <c r="Y34" s="70"/>
      <c r="Z34" s="70"/>
      <c r="AC34" s="11"/>
      <c r="AD34" s="11"/>
      <c r="AE34" s="11"/>
      <c r="AF34" s="11"/>
      <c r="AG34" s="11"/>
      <c r="AH34" s="11"/>
    </row>
    <row r="35" spans="1:34" ht="18.95" customHeight="1" x14ac:dyDescent="0.15">
      <c r="A35" s="71"/>
      <c r="B35" s="72"/>
      <c r="C35" s="72"/>
      <c r="D35" s="73"/>
      <c r="E35" s="67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9"/>
      <c r="W35" s="74"/>
      <c r="X35" s="75"/>
      <c r="Y35" s="75"/>
      <c r="Z35" s="76"/>
      <c r="AC35" s="11"/>
      <c r="AD35" s="11"/>
      <c r="AE35" s="11"/>
      <c r="AF35" s="11"/>
      <c r="AG35" s="11"/>
      <c r="AH35" s="11"/>
    </row>
    <row r="36" spans="1:34" ht="18.95" customHeight="1" x14ac:dyDescent="0.15"/>
    <row r="37" spans="1:34" ht="18.95" customHeight="1" x14ac:dyDescent="0.15">
      <c r="A37" s="2" t="s">
        <v>242</v>
      </c>
    </row>
    <row r="38" spans="1:34" ht="18.95" customHeight="1" x14ac:dyDescent="0.15">
      <c r="A38" s="64" t="s">
        <v>80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6"/>
    </row>
    <row r="39" spans="1:34" ht="18.95" customHeight="1" x14ac:dyDescent="0.15">
      <c r="A39" s="60"/>
      <c r="B39" s="60"/>
      <c r="C39" s="60"/>
      <c r="D39" s="60"/>
      <c r="E39" s="71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3"/>
    </row>
    <row r="40" spans="1:34" ht="18.95" customHeight="1" x14ac:dyDescent="0.15">
      <c r="A40" s="60"/>
      <c r="B40" s="60"/>
      <c r="C40" s="60"/>
      <c r="D40" s="60"/>
      <c r="E40" s="71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3"/>
    </row>
    <row r="41" spans="1:34" ht="18.95" customHeight="1" x14ac:dyDescent="0.15">
      <c r="A41" s="60"/>
      <c r="B41" s="60"/>
      <c r="C41" s="60"/>
      <c r="D41" s="60"/>
      <c r="E41" s="71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3"/>
    </row>
  </sheetData>
  <mergeCells count="123">
    <mergeCell ref="A41:D41"/>
    <mergeCell ref="E41:Z41"/>
    <mergeCell ref="A12:B15"/>
    <mergeCell ref="C16:F19"/>
    <mergeCell ref="P2:Z8"/>
    <mergeCell ref="A16:B24"/>
    <mergeCell ref="A35:D35"/>
    <mergeCell ref="E35:V35"/>
    <mergeCell ref="W35:Z35"/>
    <mergeCell ref="A38:D38"/>
    <mergeCell ref="E38:Z38"/>
    <mergeCell ref="A39:D39"/>
    <mergeCell ref="E39:Z39"/>
    <mergeCell ref="A40:D40"/>
    <mergeCell ref="E40:Z40"/>
    <mergeCell ref="A32:D32"/>
    <mergeCell ref="E32:V32"/>
    <mergeCell ref="W32:Z32"/>
    <mergeCell ref="A33:D33"/>
    <mergeCell ref="E33:V33"/>
    <mergeCell ref="W33:Z33"/>
    <mergeCell ref="A34:D34"/>
    <mergeCell ref="E34:V34"/>
    <mergeCell ref="W34:Z34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G18:J18"/>
    <mergeCell ref="K18:N18"/>
    <mergeCell ref="O18:R18"/>
    <mergeCell ref="S18:V18"/>
    <mergeCell ref="W18:Z18"/>
    <mergeCell ref="G19:J19"/>
    <mergeCell ref="K19:N19"/>
    <mergeCell ref="O19:R19"/>
    <mergeCell ref="S19:V19"/>
    <mergeCell ref="W19:Z19"/>
    <mergeCell ref="G16:J16"/>
    <mergeCell ref="K16:N16"/>
    <mergeCell ref="O16:R16"/>
    <mergeCell ref="S16:V16"/>
    <mergeCell ref="W16:Z16"/>
    <mergeCell ref="G17:J17"/>
    <mergeCell ref="K17:N17"/>
    <mergeCell ref="O17:R17"/>
    <mergeCell ref="S17:V17"/>
    <mergeCell ref="W17:Z17"/>
    <mergeCell ref="C14:J14"/>
    <mergeCell ref="K14:N14"/>
    <mergeCell ref="O14:R14"/>
    <mergeCell ref="S14:V14"/>
    <mergeCell ref="W14:Z14"/>
    <mergeCell ref="C15:J15"/>
    <mergeCell ref="K15:N15"/>
    <mergeCell ref="O15:R15"/>
    <mergeCell ref="S15:V15"/>
    <mergeCell ref="W15:Z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A7:D7"/>
    <mergeCell ref="E7:N7"/>
    <mergeCell ref="A8:D8"/>
    <mergeCell ref="E8:N8"/>
    <mergeCell ref="A11:J11"/>
    <mergeCell ref="K11:N11"/>
    <mergeCell ref="O11:R11"/>
    <mergeCell ref="S11:V11"/>
    <mergeCell ref="W11:Z11"/>
    <mergeCell ref="A2:D2"/>
    <mergeCell ref="F2:N2"/>
    <mergeCell ref="A3:D3"/>
    <mergeCell ref="E3:N3"/>
    <mergeCell ref="A4:D4"/>
    <mergeCell ref="E4:N4"/>
    <mergeCell ref="A5:D5"/>
    <mergeCell ref="E5:N5"/>
    <mergeCell ref="A6:D6"/>
    <mergeCell ref="E6:N6"/>
  </mergeCells>
  <phoneticPr fontId="6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60"/>
  <sheetViews>
    <sheetView workbookViewId="0">
      <selection activeCell="AC17" sqref="AC17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67</v>
      </c>
      <c r="B1" s="3"/>
      <c r="C1" s="3"/>
      <c r="O1" s="7"/>
    </row>
    <row r="2" spans="1:26" ht="18.95" customHeight="1" x14ac:dyDescent="0.15">
      <c r="A2" s="64" t="s">
        <v>0</v>
      </c>
      <c r="B2" s="65"/>
      <c r="C2" s="65"/>
      <c r="D2" s="66"/>
      <c r="E2" s="4" t="s">
        <v>546</v>
      </c>
      <c r="F2" s="91" t="str">
        <f>別紙!B55</f>
        <v>産業住宅</v>
      </c>
      <c r="G2" s="92"/>
      <c r="H2" s="92"/>
      <c r="I2" s="92"/>
      <c r="J2" s="92"/>
      <c r="K2" s="92"/>
      <c r="L2" s="92"/>
      <c r="M2" s="92"/>
      <c r="N2" s="93"/>
      <c r="O2" s="7"/>
      <c r="P2" s="95" t="s">
        <v>16</v>
      </c>
      <c r="Q2" s="95"/>
      <c r="R2" s="95"/>
      <c r="S2" s="95"/>
      <c r="T2" s="95"/>
      <c r="U2" s="95"/>
      <c r="V2" s="95"/>
      <c r="W2" s="95"/>
      <c r="X2" s="95"/>
      <c r="Y2" s="95"/>
      <c r="Z2" s="95"/>
    </row>
    <row r="3" spans="1:26" ht="18.95" customHeight="1" x14ac:dyDescent="0.15">
      <c r="A3" s="64" t="s">
        <v>65</v>
      </c>
      <c r="B3" s="65"/>
      <c r="C3" s="65"/>
      <c r="D3" s="66"/>
      <c r="E3" s="96" t="str">
        <f>別紙!C55</f>
        <v>「6．棟ごとの基本情報」を参照</v>
      </c>
      <c r="F3" s="92"/>
      <c r="G3" s="92"/>
      <c r="H3" s="92"/>
      <c r="I3" s="92"/>
      <c r="J3" s="92"/>
      <c r="K3" s="92"/>
      <c r="L3" s="92"/>
      <c r="M3" s="92"/>
      <c r="N3" s="93"/>
      <c r="O3" s="7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</row>
    <row r="4" spans="1:26" ht="18.95" customHeight="1" x14ac:dyDescent="0.15">
      <c r="A4" s="80" t="s">
        <v>129</v>
      </c>
      <c r="B4" s="80"/>
      <c r="C4" s="80"/>
      <c r="D4" s="80"/>
      <c r="E4" s="96" t="str">
        <f>別紙!D55</f>
        <v>「6．棟ごとの基本情報」を参照</v>
      </c>
      <c r="F4" s="92"/>
      <c r="G4" s="92"/>
      <c r="H4" s="92"/>
      <c r="I4" s="92"/>
      <c r="J4" s="92"/>
      <c r="K4" s="92"/>
      <c r="L4" s="92"/>
      <c r="M4" s="92"/>
      <c r="N4" s="93"/>
      <c r="O4" s="7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</row>
    <row r="5" spans="1:26" ht="18.95" customHeight="1" x14ac:dyDescent="0.15">
      <c r="A5" s="80" t="s">
        <v>43</v>
      </c>
      <c r="B5" s="80"/>
      <c r="C5" s="80"/>
      <c r="D5" s="80"/>
      <c r="E5" s="97" t="str">
        <f>別紙!E55</f>
        <v>「6．棟ごとの基本情報」を参照</v>
      </c>
      <c r="F5" s="98"/>
      <c r="G5" s="98"/>
      <c r="H5" s="98"/>
      <c r="I5" s="98"/>
      <c r="J5" s="98"/>
      <c r="K5" s="98"/>
      <c r="L5" s="98"/>
      <c r="M5" s="98"/>
      <c r="N5" s="99"/>
      <c r="O5" s="7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</row>
    <row r="6" spans="1:26" ht="18.95" customHeight="1" x14ac:dyDescent="0.15">
      <c r="A6" s="80" t="s">
        <v>13</v>
      </c>
      <c r="B6" s="80"/>
      <c r="C6" s="80"/>
      <c r="D6" s="80"/>
      <c r="E6" s="100" t="str">
        <f>別紙!F55</f>
        <v>「6．棟ごとの基本情報」を参照</v>
      </c>
      <c r="F6" s="101"/>
      <c r="G6" s="101"/>
      <c r="H6" s="101"/>
      <c r="I6" s="101"/>
      <c r="J6" s="101"/>
      <c r="K6" s="101"/>
      <c r="L6" s="101"/>
      <c r="M6" s="101"/>
      <c r="N6" s="102"/>
      <c r="O6" s="7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</row>
    <row r="7" spans="1:26" ht="18.95" customHeight="1" x14ac:dyDescent="0.15">
      <c r="A7" s="80" t="s">
        <v>4</v>
      </c>
      <c r="B7" s="80"/>
      <c r="C7" s="80"/>
      <c r="D7" s="80"/>
      <c r="E7" s="96" t="str">
        <f>別紙!G55</f>
        <v>建設水道課</v>
      </c>
      <c r="F7" s="92"/>
      <c r="G7" s="92"/>
      <c r="H7" s="92"/>
      <c r="I7" s="92"/>
      <c r="J7" s="92"/>
      <c r="K7" s="92"/>
      <c r="L7" s="92"/>
      <c r="M7" s="92"/>
      <c r="N7" s="93"/>
      <c r="O7" s="7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</row>
    <row r="8" spans="1:26" ht="18.95" customHeight="1" x14ac:dyDescent="0.15">
      <c r="A8" s="64" t="s">
        <v>8</v>
      </c>
      <c r="B8" s="65"/>
      <c r="C8" s="65"/>
      <c r="D8" s="66"/>
      <c r="E8" s="96" t="str">
        <f>別紙!H55</f>
        <v>直営</v>
      </c>
      <c r="F8" s="92"/>
      <c r="G8" s="92"/>
      <c r="H8" s="92"/>
      <c r="I8" s="92"/>
      <c r="J8" s="92"/>
      <c r="K8" s="92"/>
      <c r="L8" s="92"/>
      <c r="M8" s="92"/>
      <c r="N8" s="93"/>
      <c r="O8" s="7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</row>
    <row r="9" spans="1:26" ht="18.95" customHeight="1" x14ac:dyDescent="0.15"/>
    <row r="10" spans="1:26" ht="18.95" customHeight="1" x14ac:dyDescent="0.15">
      <c r="A10" s="2" t="s">
        <v>70</v>
      </c>
      <c r="D10" s="3"/>
      <c r="E10" s="3"/>
      <c r="F10" s="3"/>
      <c r="G10" s="3"/>
      <c r="K10" s="3"/>
      <c r="O10" s="3"/>
      <c r="S10" s="3"/>
      <c r="W10" s="3"/>
      <c r="Z10" s="8" t="s">
        <v>57</v>
      </c>
    </row>
    <row r="11" spans="1:26" ht="18.95" customHeight="1" x14ac:dyDescent="0.15">
      <c r="A11" s="80"/>
      <c r="B11" s="80"/>
      <c r="C11" s="80"/>
      <c r="D11" s="80"/>
      <c r="E11" s="80"/>
      <c r="F11" s="80"/>
      <c r="G11" s="80"/>
      <c r="H11" s="80"/>
      <c r="I11" s="80"/>
      <c r="J11" s="80"/>
      <c r="K11" s="80" t="s">
        <v>5</v>
      </c>
      <c r="L11" s="80"/>
      <c r="M11" s="80"/>
      <c r="N11" s="80"/>
      <c r="O11" s="80" t="s">
        <v>15</v>
      </c>
      <c r="P11" s="80"/>
      <c r="Q11" s="80"/>
      <c r="R11" s="80"/>
      <c r="S11" s="80" t="s">
        <v>365</v>
      </c>
      <c r="T11" s="80"/>
      <c r="U11" s="80"/>
      <c r="V11" s="80"/>
      <c r="W11" s="80" t="s">
        <v>500</v>
      </c>
      <c r="X11" s="80"/>
      <c r="Y11" s="80"/>
      <c r="Z11" s="80"/>
    </row>
    <row r="12" spans="1:26" ht="18.95" customHeight="1" x14ac:dyDescent="0.15">
      <c r="A12" s="94" t="s">
        <v>10</v>
      </c>
      <c r="B12" s="94"/>
      <c r="C12" s="94" t="s">
        <v>18</v>
      </c>
      <c r="D12" s="94"/>
      <c r="E12" s="94"/>
      <c r="F12" s="94"/>
      <c r="G12" s="94"/>
      <c r="H12" s="94"/>
      <c r="I12" s="94"/>
      <c r="J12" s="94"/>
      <c r="K12" s="70">
        <v>20457</v>
      </c>
      <c r="L12" s="70"/>
      <c r="M12" s="70"/>
      <c r="N12" s="70"/>
      <c r="O12" s="70">
        <v>20508</v>
      </c>
      <c r="P12" s="70"/>
      <c r="Q12" s="70"/>
      <c r="R12" s="70"/>
      <c r="S12" s="78">
        <v>20434</v>
      </c>
      <c r="T12" s="78"/>
      <c r="U12" s="78"/>
      <c r="V12" s="78"/>
      <c r="W12" s="70">
        <f t="shared" ref="W12:W24" si="0">(K12+O12+S12)/3</f>
        <v>20466.333333333332</v>
      </c>
      <c r="X12" s="70"/>
      <c r="Y12" s="70"/>
      <c r="Z12" s="70"/>
    </row>
    <row r="13" spans="1:26" ht="18.95" customHeight="1" x14ac:dyDescent="0.15">
      <c r="A13" s="79"/>
      <c r="B13" s="79"/>
      <c r="C13" s="79" t="s">
        <v>20</v>
      </c>
      <c r="D13" s="79"/>
      <c r="E13" s="79"/>
      <c r="F13" s="79"/>
      <c r="G13" s="79"/>
      <c r="H13" s="79"/>
      <c r="I13" s="79"/>
      <c r="J13" s="79"/>
      <c r="K13" s="70">
        <v>0</v>
      </c>
      <c r="L13" s="70"/>
      <c r="M13" s="70"/>
      <c r="N13" s="70"/>
      <c r="O13" s="70">
        <v>0</v>
      </c>
      <c r="P13" s="70"/>
      <c r="Q13" s="70"/>
      <c r="R13" s="70"/>
      <c r="S13" s="78">
        <v>0</v>
      </c>
      <c r="T13" s="78"/>
      <c r="U13" s="78"/>
      <c r="V13" s="78"/>
      <c r="W13" s="70">
        <f t="shared" si="0"/>
        <v>0</v>
      </c>
      <c r="X13" s="70"/>
      <c r="Y13" s="70"/>
      <c r="Z13" s="70"/>
    </row>
    <row r="14" spans="1:26" ht="18.95" customHeight="1" x14ac:dyDescent="0.15">
      <c r="A14" s="79"/>
      <c r="B14" s="79"/>
      <c r="C14" s="79" t="s">
        <v>6</v>
      </c>
      <c r="D14" s="79"/>
      <c r="E14" s="79"/>
      <c r="F14" s="79"/>
      <c r="G14" s="79"/>
      <c r="H14" s="79"/>
      <c r="I14" s="79"/>
      <c r="J14" s="79"/>
      <c r="K14" s="70">
        <v>0</v>
      </c>
      <c r="L14" s="70"/>
      <c r="M14" s="70"/>
      <c r="N14" s="70"/>
      <c r="O14" s="70">
        <v>0</v>
      </c>
      <c r="P14" s="70"/>
      <c r="Q14" s="70"/>
      <c r="R14" s="70"/>
      <c r="S14" s="78">
        <v>0</v>
      </c>
      <c r="T14" s="78"/>
      <c r="U14" s="78"/>
      <c r="V14" s="78"/>
      <c r="W14" s="70">
        <f t="shared" si="0"/>
        <v>0</v>
      </c>
      <c r="X14" s="70"/>
      <c r="Y14" s="70"/>
      <c r="Z14" s="70"/>
    </row>
    <row r="15" spans="1:26" ht="18.95" customHeight="1" x14ac:dyDescent="0.15">
      <c r="A15" s="79"/>
      <c r="B15" s="79"/>
      <c r="C15" s="79" t="s">
        <v>25</v>
      </c>
      <c r="D15" s="79"/>
      <c r="E15" s="79"/>
      <c r="F15" s="79"/>
      <c r="G15" s="79"/>
      <c r="H15" s="79"/>
      <c r="I15" s="79"/>
      <c r="J15" s="79"/>
      <c r="K15" s="70">
        <f>SUM(K12:N14)</f>
        <v>20457</v>
      </c>
      <c r="L15" s="70"/>
      <c r="M15" s="70"/>
      <c r="N15" s="70"/>
      <c r="O15" s="70">
        <f>SUM(O12:R14)</f>
        <v>20508</v>
      </c>
      <c r="P15" s="70"/>
      <c r="Q15" s="70"/>
      <c r="R15" s="70"/>
      <c r="S15" s="78">
        <f>SUM(S12:V14)</f>
        <v>20434</v>
      </c>
      <c r="T15" s="78"/>
      <c r="U15" s="78"/>
      <c r="V15" s="78"/>
      <c r="W15" s="70">
        <f t="shared" si="0"/>
        <v>20466.333333333332</v>
      </c>
      <c r="X15" s="70"/>
      <c r="Y15" s="70"/>
      <c r="Z15" s="70"/>
    </row>
    <row r="16" spans="1:26" ht="18.95" customHeight="1" x14ac:dyDescent="0.15">
      <c r="A16" s="79" t="s">
        <v>1</v>
      </c>
      <c r="B16" s="79"/>
      <c r="C16" s="85" t="s">
        <v>29</v>
      </c>
      <c r="D16" s="86"/>
      <c r="E16" s="86"/>
      <c r="F16" s="87"/>
      <c r="G16" s="82" t="s">
        <v>30</v>
      </c>
      <c r="H16" s="83"/>
      <c r="I16" s="83"/>
      <c r="J16" s="84"/>
      <c r="K16" s="70">
        <v>0</v>
      </c>
      <c r="L16" s="70"/>
      <c r="M16" s="70"/>
      <c r="N16" s="70"/>
      <c r="O16" s="70">
        <v>0</v>
      </c>
      <c r="P16" s="70"/>
      <c r="Q16" s="70"/>
      <c r="R16" s="70"/>
      <c r="S16" s="78">
        <v>185</v>
      </c>
      <c r="T16" s="78"/>
      <c r="U16" s="78"/>
      <c r="V16" s="78"/>
      <c r="W16" s="70">
        <f t="shared" si="0"/>
        <v>61.666666666666664</v>
      </c>
      <c r="X16" s="70"/>
      <c r="Y16" s="70"/>
      <c r="Z16" s="70"/>
    </row>
    <row r="17" spans="1:26" ht="18.95" customHeight="1" x14ac:dyDescent="0.15">
      <c r="A17" s="79"/>
      <c r="B17" s="79"/>
      <c r="C17" s="88"/>
      <c r="D17" s="89"/>
      <c r="E17" s="89"/>
      <c r="F17" s="90"/>
      <c r="G17" s="82" t="s">
        <v>34</v>
      </c>
      <c r="H17" s="83"/>
      <c r="I17" s="83"/>
      <c r="J17" s="84"/>
      <c r="K17" s="70">
        <v>0</v>
      </c>
      <c r="L17" s="70"/>
      <c r="M17" s="70"/>
      <c r="N17" s="70"/>
      <c r="O17" s="70">
        <v>0</v>
      </c>
      <c r="P17" s="70"/>
      <c r="Q17" s="70"/>
      <c r="R17" s="70"/>
      <c r="S17" s="78">
        <v>0</v>
      </c>
      <c r="T17" s="78"/>
      <c r="U17" s="78"/>
      <c r="V17" s="78"/>
      <c r="W17" s="70">
        <f t="shared" si="0"/>
        <v>0</v>
      </c>
      <c r="X17" s="70"/>
      <c r="Y17" s="70"/>
      <c r="Z17" s="70"/>
    </row>
    <row r="18" spans="1:26" ht="18.95" customHeight="1" x14ac:dyDescent="0.15">
      <c r="A18" s="79"/>
      <c r="B18" s="79"/>
      <c r="C18" s="88"/>
      <c r="D18" s="89"/>
      <c r="E18" s="89"/>
      <c r="F18" s="90"/>
      <c r="G18" s="82" t="s">
        <v>39</v>
      </c>
      <c r="H18" s="83"/>
      <c r="I18" s="83"/>
      <c r="J18" s="84"/>
      <c r="K18" s="70">
        <v>0</v>
      </c>
      <c r="L18" s="70"/>
      <c r="M18" s="70"/>
      <c r="N18" s="70"/>
      <c r="O18" s="70">
        <v>0</v>
      </c>
      <c r="P18" s="70"/>
      <c r="Q18" s="70"/>
      <c r="R18" s="70"/>
      <c r="S18" s="78">
        <v>0</v>
      </c>
      <c r="T18" s="78"/>
      <c r="U18" s="78"/>
      <c r="V18" s="78"/>
      <c r="W18" s="70">
        <f t="shared" si="0"/>
        <v>0</v>
      </c>
      <c r="X18" s="70"/>
      <c r="Y18" s="70"/>
      <c r="Z18" s="70"/>
    </row>
    <row r="19" spans="1:26" ht="18.95" customHeight="1" x14ac:dyDescent="0.15">
      <c r="A19" s="79"/>
      <c r="B19" s="79"/>
      <c r="C19" s="88"/>
      <c r="D19" s="89"/>
      <c r="E19" s="89"/>
      <c r="F19" s="90"/>
      <c r="G19" s="82" t="s">
        <v>45</v>
      </c>
      <c r="H19" s="83"/>
      <c r="I19" s="83"/>
      <c r="J19" s="84"/>
      <c r="K19" s="70">
        <v>0</v>
      </c>
      <c r="L19" s="70"/>
      <c r="M19" s="70"/>
      <c r="N19" s="70"/>
      <c r="O19" s="70">
        <v>0</v>
      </c>
      <c r="P19" s="70"/>
      <c r="Q19" s="70"/>
      <c r="R19" s="70"/>
      <c r="S19" s="78">
        <v>0</v>
      </c>
      <c r="T19" s="78"/>
      <c r="U19" s="78"/>
      <c r="V19" s="78"/>
      <c r="W19" s="70">
        <f t="shared" si="0"/>
        <v>0</v>
      </c>
      <c r="X19" s="70"/>
      <c r="Y19" s="70"/>
      <c r="Z19" s="70"/>
    </row>
    <row r="20" spans="1:26" ht="18.95" customHeight="1" x14ac:dyDescent="0.15">
      <c r="A20" s="79"/>
      <c r="B20" s="79"/>
      <c r="C20" s="79" t="s">
        <v>47</v>
      </c>
      <c r="D20" s="79"/>
      <c r="E20" s="79"/>
      <c r="F20" s="79"/>
      <c r="G20" s="79"/>
      <c r="H20" s="79"/>
      <c r="I20" s="79"/>
      <c r="J20" s="79"/>
      <c r="K20" s="70">
        <v>0</v>
      </c>
      <c r="L20" s="70"/>
      <c r="M20" s="70"/>
      <c r="N20" s="70"/>
      <c r="O20" s="70">
        <v>0</v>
      </c>
      <c r="P20" s="70"/>
      <c r="Q20" s="70"/>
      <c r="R20" s="70"/>
      <c r="S20" s="78">
        <v>10</v>
      </c>
      <c r="T20" s="78"/>
      <c r="U20" s="78"/>
      <c r="V20" s="78"/>
      <c r="W20" s="70">
        <f t="shared" si="0"/>
        <v>3.3333333333333335</v>
      </c>
      <c r="X20" s="70"/>
      <c r="Y20" s="70"/>
      <c r="Z20" s="70"/>
    </row>
    <row r="21" spans="1:26" ht="18.95" customHeight="1" x14ac:dyDescent="0.15">
      <c r="A21" s="79"/>
      <c r="B21" s="79"/>
      <c r="C21" s="81" t="s">
        <v>62</v>
      </c>
      <c r="D21" s="81"/>
      <c r="E21" s="81"/>
      <c r="F21" s="81"/>
      <c r="G21" s="81"/>
      <c r="H21" s="81"/>
      <c r="I21" s="81"/>
      <c r="J21" s="81"/>
      <c r="K21" s="70">
        <v>0</v>
      </c>
      <c r="L21" s="70"/>
      <c r="M21" s="70"/>
      <c r="N21" s="70"/>
      <c r="O21" s="70">
        <v>0</v>
      </c>
      <c r="P21" s="70"/>
      <c r="Q21" s="70"/>
      <c r="R21" s="70"/>
      <c r="S21" s="78">
        <v>0</v>
      </c>
      <c r="T21" s="78"/>
      <c r="U21" s="78"/>
      <c r="V21" s="78"/>
      <c r="W21" s="70">
        <f t="shared" si="0"/>
        <v>0</v>
      </c>
      <c r="X21" s="70"/>
      <c r="Y21" s="70"/>
      <c r="Z21" s="70"/>
    </row>
    <row r="22" spans="1:26" ht="18.95" customHeight="1" x14ac:dyDescent="0.15">
      <c r="A22" s="79"/>
      <c r="B22" s="79"/>
      <c r="C22" s="79" t="s">
        <v>50</v>
      </c>
      <c r="D22" s="79"/>
      <c r="E22" s="79"/>
      <c r="F22" s="79"/>
      <c r="G22" s="79"/>
      <c r="H22" s="79"/>
      <c r="I22" s="79"/>
      <c r="J22" s="79"/>
      <c r="K22" s="70">
        <v>703</v>
      </c>
      <c r="L22" s="70"/>
      <c r="M22" s="70"/>
      <c r="N22" s="70"/>
      <c r="O22" s="70">
        <v>1787</v>
      </c>
      <c r="P22" s="70"/>
      <c r="Q22" s="70"/>
      <c r="R22" s="70"/>
      <c r="S22" s="78">
        <v>2311</v>
      </c>
      <c r="T22" s="78"/>
      <c r="U22" s="78"/>
      <c r="V22" s="78"/>
      <c r="W22" s="70">
        <f t="shared" si="0"/>
        <v>1600.3333333333333</v>
      </c>
      <c r="X22" s="70"/>
      <c r="Y22" s="70"/>
      <c r="Z22" s="70"/>
    </row>
    <row r="23" spans="1:26" ht="18.95" customHeight="1" x14ac:dyDescent="0.15">
      <c r="A23" s="79"/>
      <c r="B23" s="79"/>
      <c r="C23" s="79" t="s">
        <v>54</v>
      </c>
      <c r="D23" s="79"/>
      <c r="E23" s="79"/>
      <c r="F23" s="79"/>
      <c r="G23" s="79"/>
      <c r="H23" s="79"/>
      <c r="I23" s="79"/>
      <c r="J23" s="79"/>
      <c r="K23" s="70">
        <v>0</v>
      </c>
      <c r="L23" s="70"/>
      <c r="M23" s="70"/>
      <c r="N23" s="70"/>
      <c r="O23" s="70">
        <v>6270</v>
      </c>
      <c r="P23" s="70"/>
      <c r="Q23" s="70"/>
      <c r="R23" s="70"/>
      <c r="S23" s="78">
        <v>6336</v>
      </c>
      <c r="T23" s="78"/>
      <c r="U23" s="78"/>
      <c r="V23" s="78"/>
      <c r="W23" s="70">
        <f t="shared" si="0"/>
        <v>4202</v>
      </c>
      <c r="X23" s="70"/>
      <c r="Y23" s="70"/>
      <c r="Z23" s="70"/>
    </row>
    <row r="24" spans="1:26" ht="18.95" customHeight="1" x14ac:dyDescent="0.15">
      <c r="A24" s="79"/>
      <c r="B24" s="79"/>
      <c r="C24" s="79" t="s">
        <v>25</v>
      </c>
      <c r="D24" s="79"/>
      <c r="E24" s="79"/>
      <c r="F24" s="79"/>
      <c r="G24" s="79"/>
      <c r="H24" s="79"/>
      <c r="I24" s="79"/>
      <c r="J24" s="79"/>
      <c r="K24" s="70">
        <f>SUM(K16:N23)</f>
        <v>703</v>
      </c>
      <c r="L24" s="70"/>
      <c r="M24" s="70"/>
      <c r="N24" s="70"/>
      <c r="O24" s="70">
        <f>SUM(O16:R23)</f>
        <v>8057</v>
      </c>
      <c r="P24" s="70"/>
      <c r="Q24" s="70"/>
      <c r="R24" s="70"/>
      <c r="S24" s="78">
        <f>SUM(S16:V23)</f>
        <v>8842</v>
      </c>
      <c r="T24" s="78"/>
      <c r="U24" s="78"/>
      <c r="V24" s="78"/>
      <c r="W24" s="70">
        <f t="shared" si="0"/>
        <v>5867.333333333333</v>
      </c>
      <c r="X24" s="70"/>
      <c r="Y24" s="70"/>
      <c r="Z24" s="70"/>
    </row>
    <row r="25" spans="1:26" ht="18.95" customHeight="1" x14ac:dyDescent="0.15"/>
    <row r="26" spans="1:26" ht="18.95" customHeight="1" x14ac:dyDescent="0.15">
      <c r="A26" s="2" t="s">
        <v>72</v>
      </c>
      <c r="D26" s="3"/>
      <c r="E26" s="3"/>
      <c r="F26" s="3"/>
      <c r="G26" s="3"/>
    </row>
    <row r="27" spans="1:26" ht="18.95" customHeight="1" x14ac:dyDescent="0.15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 t="s">
        <v>5</v>
      </c>
      <c r="L27" s="80"/>
      <c r="M27" s="80"/>
      <c r="N27" s="80"/>
      <c r="O27" s="80" t="s">
        <v>15</v>
      </c>
      <c r="P27" s="80"/>
      <c r="Q27" s="80"/>
      <c r="R27" s="80"/>
      <c r="S27" s="80" t="s">
        <v>365</v>
      </c>
      <c r="T27" s="80"/>
      <c r="U27" s="80"/>
      <c r="V27" s="80"/>
      <c r="W27" s="80" t="s">
        <v>500</v>
      </c>
      <c r="X27" s="80"/>
      <c r="Y27" s="80"/>
      <c r="Z27" s="80"/>
    </row>
    <row r="28" spans="1:26" ht="18.95" customHeight="1" x14ac:dyDescent="0.15">
      <c r="A28" s="77" t="s">
        <v>331</v>
      </c>
      <c r="B28" s="77"/>
      <c r="C28" s="77"/>
      <c r="D28" s="77"/>
      <c r="E28" s="77"/>
      <c r="F28" s="77"/>
      <c r="G28" s="77"/>
      <c r="H28" s="77"/>
      <c r="I28" s="77"/>
      <c r="J28" s="77"/>
      <c r="K28" s="78">
        <v>50</v>
      </c>
      <c r="L28" s="78"/>
      <c r="M28" s="78"/>
      <c r="N28" s="78"/>
      <c r="O28" s="78">
        <v>51</v>
      </c>
      <c r="P28" s="78"/>
      <c r="Q28" s="78"/>
      <c r="R28" s="78"/>
      <c r="S28" s="78">
        <v>53</v>
      </c>
      <c r="T28" s="78"/>
      <c r="U28" s="78"/>
      <c r="V28" s="78"/>
      <c r="W28" s="78">
        <f>(K28+O28+S28)/3</f>
        <v>51.333333333333336</v>
      </c>
      <c r="X28" s="78"/>
      <c r="Y28" s="78"/>
      <c r="Z28" s="78"/>
    </row>
    <row r="29" spans="1:26" ht="18.95" customHeight="1" x14ac:dyDescent="0.15">
      <c r="A29" s="77" t="s">
        <v>435</v>
      </c>
      <c r="B29" s="77"/>
      <c r="C29" s="77"/>
      <c r="D29" s="77"/>
      <c r="E29" s="77"/>
      <c r="F29" s="77"/>
      <c r="G29" s="77"/>
      <c r="H29" s="77"/>
      <c r="I29" s="77"/>
      <c r="J29" s="77"/>
      <c r="K29" s="78">
        <v>49</v>
      </c>
      <c r="L29" s="78"/>
      <c r="M29" s="78"/>
      <c r="N29" s="78"/>
      <c r="O29" s="78">
        <v>49</v>
      </c>
      <c r="P29" s="78"/>
      <c r="Q29" s="78"/>
      <c r="R29" s="78"/>
      <c r="S29" s="78">
        <v>49</v>
      </c>
      <c r="T29" s="78"/>
      <c r="U29" s="78"/>
      <c r="V29" s="78"/>
      <c r="W29" s="78">
        <f>(K29+O29+S29)/3</f>
        <v>49</v>
      </c>
      <c r="X29" s="78"/>
      <c r="Y29" s="78"/>
      <c r="Z29" s="78"/>
    </row>
    <row r="30" spans="1:26" ht="18.95" customHeight="1" x14ac:dyDescent="0.15"/>
    <row r="31" spans="1:26" ht="18.95" customHeight="1" x14ac:dyDescent="0.15">
      <c r="A31" s="2" t="s">
        <v>216</v>
      </c>
    </row>
    <row r="32" spans="1:26" ht="18.95" customHeight="1" x14ac:dyDescent="0.15">
      <c r="A32" s="64" t="s">
        <v>80</v>
      </c>
      <c r="B32" s="65"/>
      <c r="C32" s="65"/>
      <c r="D32" s="66"/>
      <c r="E32" s="64" t="s">
        <v>78</v>
      </c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6"/>
      <c r="W32" s="64" t="s">
        <v>84</v>
      </c>
      <c r="X32" s="65"/>
      <c r="Y32" s="65"/>
      <c r="Z32" s="66"/>
    </row>
    <row r="33" spans="1:26" ht="18.95" customHeight="1" x14ac:dyDescent="0.15">
      <c r="A33" s="60" t="s">
        <v>15</v>
      </c>
      <c r="B33" s="60"/>
      <c r="C33" s="60"/>
      <c r="D33" s="60"/>
      <c r="E33" s="67" t="s">
        <v>387</v>
      </c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9"/>
      <c r="W33" s="70">
        <v>1033</v>
      </c>
      <c r="X33" s="70"/>
      <c r="Y33" s="70"/>
      <c r="Z33" s="70"/>
    </row>
    <row r="34" spans="1:26" ht="18.95" customHeight="1" x14ac:dyDescent="0.15">
      <c r="A34" s="60" t="s">
        <v>15</v>
      </c>
      <c r="B34" s="60"/>
      <c r="C34" s="60"/>
      <c r="D34" s="60"/>
      <c r="E34" s="67" t="s">
        <v>436</v>
      </c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9"/>
      <c r="W34" s="70">
        <v>6270</v>
      </c>
      <c r="X34" s="70"/>
      <c r="Y34" s="70"/>
      <c r="Z34" s="70"/>
    </row>
    <row r="35" spans="1:26" ht="18.95" customHeight="1" x14ac:dyDescent="0.15">
      <c r="A35" s="60" t="s">
        <v>365</v>
      </c>
      <c r="B35" s="60"/>
      <c r="C35" s="60"/>
      <c r="D35" s="60"/>
      <c r="E35" s="67" t="s">
        <v>502</v>
      </c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9"/>
      <c r="W35" s="70">
        <v>6336</v>
      </c>
      <c r="X35" s="70"/>
      <c r="Y35" s="70"/>
      <c r="Z35" s="70"/>
    </row>
    <row r="36" spans="1:26" ht="18.95" customHeight="1" x14ac:dyDescent="0.15"/>
    <row r="37" spans="1:26" ht="18.95" customHeight="1" x14ac:dyDescent="0.15">
      <c r="A37" s="2" t="s">
        <v>242</v>
      </c>
    </row>
    <row r="38" spans="1:26" ht="18.95" customHeight="1" x14ac:dyDescent="0.15">
      <c r="A38" s="64" t="s">
        <v>80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6"/>
    </row>
    <row r="39" spans="1:26" ht="18.95" customHeight="1" x14ac:dyDescent="0.15">
      <c r="A39" s="60" t="s">
        <v>314</v>
      </c>
      <c r="B39" s="60"/>
      <c r="C39" s="60"/>
      <c r="D39" s="60"/>
      <c r="E39" s="67" t="s">
        <v>437</v>
      </c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9"/>
    </row>
    <row r="40" spans="1:26" ht="18.95" customHeight="1" x14ac:dyDescent="0.15">
      <c r="A40" s="71" t="s">
        <v>439</v>
      </c>
      <c r="B40" s="72"/>
      <c r="C40" s="72"/>
      <c r="D40" s="73"/>
      <c r="E40" s="67" t="s">
        <v>438</v>
      </c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9"/>
    </row>
    <row r="41" spans="1:26" ht="18.95" customHeight="1" x14ac:dyDescent="0.15">
      <c r="A41" s="60" t="s">
        <v>443</v>
      </c>
      <c r="B41" s="60"/>
      <c r="C41" s="60"/>
      <c r="D41" s="60"/>
      <c r="E41" s="67" t="s">
        <v>440</v>
      </c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9"/>
    </row>
    <row r="42" spans="1:26" ht="18.95" customHeight="1" x14ac:dyDescent="0.15">
      <c r="A42" s="60"/>
      <c r="B42" s="60"/>
      <c r="C42" s="60"/>
      <c r="D42" s="60"/>
      <c r="E42" s="67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9"/>
    </row>
    <row r="43" spans="1:26" ht="18.95" customHeight="1" x14ac:dyDescent="0.15"/>
    <row r="44" spans="1:26" ht="18.95" customHeight="1" x14ac:dyDescent="0.15">
      <c r="A44" s="2" t="s">
        <v>466</v>
      </c>
    </row>
    <row r="45" spans="1:26" ht="18.95" customHeight="1" x14ac:dyDescent="0.15">
      <c r="A45" s="64" t="s">
        <v>293</v>
      </c>
      <c r="B45" s="65"/>
      <c r="C45" s="65"/>
      <c r="D45" s="66"/>
      <c r="E45" s="65" t="s">
        <v>282</v>
      </c>
      <c r="F45" s="65"/>
      <c r="G45" s="65"/>
      <c r="H45" s="65"/>
      <c r="I45" s="65"/>
      <c r="J45" s="66"/>
      <c r="K45" s="64" t="s">
        <v>129</v>
      </c>
      <c r="L45" s="65"/>
      <c r="M45" s="65"/>
      <c r="N45" s="65"/>
      <c r="O45" s="65"/>
      <c r="P45" s="66"/>
      <c r="Q45" s="64" t="s">
        <v>130</v>
      </c>
      <c r="R45" s="65"/>
      <c r="S45" s="65"/>
      <c r="T45" s="66"/>
      <c r="U45" s="64" t="s">
        <v>291</v>
      </c>
      <c r="V45" s="65"/>
      <c r="W45" s="65"/>
      <c r="X45" s="65"/>
      <c r="Y45" s="65"/>
      <c r="Z45" s="66"/>
    </row>
    <row r="46" spans="1:26" ht="18.95" customHeight="1" x14ac:dyDescent="0.15">
      <c r="A46" s="96" t="s">
        <v>326</v>
      </c>
      <c r="B46" s="92"/>
      <c r="C46" s="92"/>
      <c r="D46" s="93"/>
      <c r="E46" s="125" t="s">
        <v>68</v>
      </c>
      <c r="F46" s="125"/>
      <c r="G46" s="125"/>
      <c r="H46" s="125"/>
      <c r="I46" s="125"/>
      <c r="J46" s="125"/>
      <c r="K46" s="125" t="s">
        <v>212</v>
      </c>
      <c r="L46" s="125"/>
      <c r="M46" s="125"/>
      <c r="N46" s="125"/>
      <c r="O46" s="125"/>
      <c r="P46" s="125"/>
      <c r="Q46" s="126">
        <v>631.95000000000005</v>
      </c>
      <c r="R46" s="126"/>
      <c r="S46" s="126"/>
      <c r="T46" s="126"/>
      <c r="U46" s="127">
        <v>33316</v>
      </c>
      <c r="V46" s="127"/>
      <c r="W46" s="127"/>
      <c r="X46" s="127"/>
      <c r="Y46" s="127"/>
      <c r="Z46" s="127"/>
    </row>
    <row r="47" spans="1:26" ht="18.95" customHeight="1" x14ac:dyDescent="0.15">
      <c r="A47" s="96" t="s">
        <v>330</v>
      </c>
      <c r="B47" s="92"/>
      <c r="C47" s="92"/>
      <c r="D47" s="93"/>
      <c r="E47" s="125" t="s">
        <v>68</v>
      </c>
      <c r="F47" s="125"/>
      <c r="G47" s="125"/>
      <c r="H47" s="125"/>
      <c r="I47" s="125"/>
      <c r="J47" s="125"/>
      <c r="K47" s="125" t="s">
        <v>212</v>
      </c>
      <c r="L47" s="125"/>
      <c r="M47" s="125"/>
      <c r="N47" s="125"/>
      <c r="O47" s="125"/>
      <c r="P47" s="125"/>
      <c r="Q47" s="126">
        <v>631.95000000000005</v>
      </c>
      <c r="R47" s="126"/>
      <c r="S47" s="126"/>
      <c r="T47" s="126"/>
      <c r="U47" s="127">
        <v>33316</v>
      </c>
      <c r="V47" s="127"/>
      <c r="W47" s="127"/>
      <c r="X47" s="127"/>
      <c r="Y47" s="127"/>
      <c r="Z47" s="127"/>
    </row>
    <row r="48" spans="1:26" ht="18.95" customHeight="1" x14ac:dyDescent="0.15">
      <c r="A48" s="96" t="s">
        <v>195</v>
      </c>
      <c r="B48" s="92"/>
      <c r="C48" s="92"/>
      <c r="D48" s="93"/>
      <c r="E48" s="125" t="s">
        <v>332</v>
      </c>
      <c r="F48" s="125"/>
      <c r="G48" s="125"/>
      <c r="H48" s="125"/>
      <c r="I48" s="125"/>
      <c r="J48" s="125"/>
      <c r="K48" s="125" t="s">
        <v>212</v>
      </c>
      <c r="L48" s="125"/>
      <c r="M48" s="125"/>
      <c r="N48" s="125"/>
      <c r="O48" s="125"/>
      <c r="P48" s="125"/>
      <c r="Q48" s="126">
        <v>631.95000000000005</v>
      </c>
      <c r="R48" s="126"/>
      <c r="S48" s="126"/>
      <c r="T48" s="126"/>
      <c r="U48" s="128">
        <v>34023</v>
      </c>
      <c r="V48" s="129"/>
      <c r="W48" s="129"/>
      <c r="X48" s="129"/>
      <c r="Y48" s="129"/>
      <c r="Z48" s="130"/>
    </row>
    <row r="49" spans="1:26" ht="18.95" customHeight="1" x14ac:dyDescent="0.15">
      <c r="A49" s="96" t="s">
        <v>231</v>
      </c>
      <c r="B49" s="92"/>
      <c r="C49" s="92"/>
      <c r="D49" s="93"/>
      <c r="E49" s="96" t="s">
        <v>334</v>
      </c>
      <c r="F49" s="92"/>
      <c r="G49" s="92"/>
      <c r="H49" s="92"/>
      <c r="I49" s="92"/>
      <c r="J49" s="93"/>
      <c r="K49" s="96" t="s">
        <v>336</v>
      </c>
      <c r="L49" s="92"/>
      <c r="M49" s="92"/>
      <c r="N49" s="92"/>
      <c r="O49" s="92"/>
      <c r="P49" s="93"/>
      <c r="Q49" s="131">
        <v>118.21</v>
      </c>
      <c r="R49" s="132"/>
      <c r="S49" s="132"/>
      <c r="T49" s="133"/>
      <c r="U49" s="128">
        <v>28747</v>
      </c>
      <c r="V49" s="129"/>
      <c r="W49" s="129"/>
      <c r="X49" s="129"/>
      <c r="Y49" s="129"/>
      <c r="Z49" s="130"/>
    </row>
    <row r="50" spans="1:26" ht="18.95" customHeight="1" x14ac:dyDescent="0.15">
      <c r="A50" s="96" t="s">
        <v>337</v>
      </c>
      <c r="B50" s="92"/>
      <c r="C50" s="92"/>
      <c r="D50" s="93"/>
      <c r="E50" s="96" t="s">
        <v>338</v>
      </c>
      <c r="F50" s="92"/>
      <c r="G50" s="92"/>
      <c r="H50" s="92"/>
      <c r="I50" s="92"/>
      <c r="J50" s="93"/>
      <c r="K50" s="96" t="s">
        <v>303</v>
      </c>
      <c r="L50" s="92"/>
      <c r="M50" s="92"/>
      <c r="N50" s="92"/>
      <c r="O50" s="92"/>
      <c r="P50" s="93"/>
      <c r="Q50" s="131">
        <v>118.21</v>
      </c>
      <c r="R50" s="132"/>
      <c r="S50" s="132"/>
      <c r="T50" s="133"/>
      <c r="U50" s="128">
        <v>28023</v>
      </c>
      <c r="V50" s="129"/>
      <c r="W50" s="129"/>
      <c r="X50" s="129"/>
      <c r="Y50" s="129"/>
      <c r="Z50" s="130"/>
    </row>
    <row r="51" spans="1:26" ht="18.95" customHeight="1" x14ac:dyDescent="0.15">
      <c r="A51" s="96" t="s">
        <v>306</v>
      </c>
      <c r="B51" s="92"/>
      <c r="C51" s="92"/>
      <c r="D51" s="93"/>
      <c r="E51" s="96" t="s">
        <v>279</v>
      </c>
      <c r="F51" s="92"/>
      <c r="G51" s="92"/>
      <c r="H51" s="92"/>
      <c r="I51" s="92"/>
      <c r="J51" s="93"/>
      <c r="K51" s="96" t="s">
        <v>303</v>
      </c>
      <c r="L51" s="92"/>
      <c r="M51" s="92"/>
      <c r="N51" s="92"/>
      <c r="O51" s="92"/>
      <c r="P51" s="93"/>
      <c r="Q51" s="131">
        <v>118.21</v>
      </c>
      <c r="R51" s="132"/>
      <c r="S51" s="132"/>
      <c r="T51" s="133"/>
      <c r="U51" s="128">
        <v>28386</v>
      </c>
      <c r="V51" s="129"/>
      <c r="W51" s="129"/>
      <c r="X51" s="129"/>
      <c r="Y51" s="129"/>
      <c r="Z51" s="130"/>
    </row>
    <row r="52" spans="1:26" ht="18.95" customHeight="1" x14ac:dyDescent="0.15">
      <c r="A52" s="96" t="s">
        <v>199</v>
      </c>
      <c r="B52" s="92"/>
      <c r="C52" s="92"/>
      <c r="D52" s="93"/>
      <c r="E52" s="96" t="s">
        <v>279</v>
      </c>
      <c r="F52" s="92"/>
      <c r="G52" s="92"/>
      <c r="H52" s="92"/>
      <c r="I52" s="92"/>
      <c r="J52" s="93"/>
      <c r="K52" s="96" t="s">
        <v>303</v>
      </c>
      <c r="L52" s="92"/>
      <c r="M52" s="92"/>
      <c r="N52" s="92"/>
      <c r="O52" s="92"/>
      <c r="P52" s="93"/>
      <c r="Q52" s="131">
        <v>118.21</v>
      </c>
      <c r="R52" s="132"/>
      <c r="S52" s="132"/>
      <c r="T52" s="133"/>
      <c r="U52" s="128">
        <v>28023</v>
      </c>
      <c r="V52" s="129"/>
      <c r="W52" s="129"/>
      <c r="X52" s="129"/>
      <c r="Y52" s="129"/>
      <c r="Z52" s="130"/>
    </row>
    <row r="53" spans="1:26" ht="18.95" customHeight="1" x14ac:dyDescent="0.15">
      <c r="A53" s="96" t="s">
        <v>339</v>
      </c>
      <c r="B53" s="92"/>
      <c r="C53" s="92"/>
      <c r="D53" s="93"/>
      <c r="E53" s="96" t="s">
        <v>263</v>
      </c>
      <c r="F53" s="92"/>
      <c r="G53" s="92"/>
      <c r="H53" s="92"/>
      <c r="I53" s="92"/>
      <c r="J53" s="93"/>
      <c r="K53" s="96" t="s">
        <v>303</v>
      </c>
      <c r="L53" s="92"/>
      <c r="M53" s="92"/>
      <c r="N53" s="92"/>
      <c r="O53" s="92"/>
      <c r="P53" s="93"/>
      <c r="Q53" s="131">
        <v>118.21</v>
      </c>
      <c r="R53" s="132"/>
      <c r="S53" s="132"/>
      <c r="T53" s="133"/>
      <c r="U53" s="128">
        <v>28448</v>
      </c>
      <c r="V53" s="129"/>
      <c r="W53" s="129"/>
      <c r="X53" s="129"/>
      <c r="Y53" s="129"/>
      <c r="Z53" s="130"/>
    </row>
    <row r="54" spans="1:26" ht="18.95" customHeight="1" x14ac:dyDescent="0.15">
      <c r="A54" s="96" t="s">
        <v>341</v>
      </c>
      <c r="B54" s="92"/>
      <c r="C54" s="92"/>
      <c r="D54" s="93"/>
      <c r="E54" s="96" t="s">
        <v>263</v>
      </c>
      <c r="F54" s="92"/>
      <c r="G54" s="92"/>
      <c r="H54" s="92"/>
      <c r="I54" s="92"/>
      <c r="J54" s="93"/>
      <c r="K54" s="96" t="s">
        <v>303</v>
      </c>
      <c r="L54" s="92"/>
      <c r="M54" s="92"/>
      <c r="N54" s="92"/>
      <c r="O54" s="92"/>
      <c r="P54" s="93"/>
      <c r="Q54" s="131">
        <v>118.21</v>
      </c>
      <c r="R54" s="132"/>
      <c r="S54" s="132"/>
      <c r="T54" s="133"/>
      <c r="U54" s="128">
        <v>28758</v>
      </c>
      <c r="V54" s="129"/>
      <c r="W54" s="129"/>
      <c r="X54" s="129"/>
      <c r="Y54" s="129"/>
      <c r="Z54" s="130"/>
    </row>
    <row r="55" spans="1:26" ht="18.95" customHeight="1" x14ac:dyDescent="0.15">
      <c r="A55" s="96" t="s">
        <v>342</v>
      </c>
      <c r="B55" s="92"/>
      <c r="C55" s="92"/>
      <c r="D55" s="93"/>
      <c r="E55" s="96" t="s">
        <v>263</v>
      </c>
      <c r="F55" s="92"/>
      <c r="G55" s="92"/>
      <c r="H55" s="92"/>
      <c r="I55" s="92"/>
      <c r="J55" s="93"/>
      <c r="K55" s="96" t="s">
        <v>303</v>
      </c>
      <c r="L55" s="92"/>
      <c r="M55" s="92"/>
      <c r="N55" s="92"/>
      <c r="O55" s="92"/>
      <c r="P55" s="93"/>
      <c r="Q55" s="131">
        <v>118.21</v>
      </c>
      <c r="R55" s="132"/>
      <c r="S55" s="132"/>
      <c r="T55" s="133"/>
      <c r="U55" s="128">
        <v>28758</v>
      </c>
      <c r="V55" s="129"/>
      <c r="W55" s="129"/>
      <c r="X55" s="129"/>
      <c r="Y55" s="129"/>
      <c r="Z55" s="130"/>
    </row>
    <row r="56" spans="1:26" ht="18.95" customHeight="1" x14ac:dyDescent="0.15">
      <c r="A56" s="96" t="s">
        <v>328</v>
      </c>
      <c r="B56" s="92"/>
      <c r="C56" s="92"/>
      <c r="D56" s="93"/>
      <c r="E56" s="96" t="s">
        <v>263</v>
      </c>
      <c r="F56" s="92"/>
      <c r="G56" s="92"/>
      <c r="H56" s="92"/>
      <c r="I56" s="92"/>
      <c r="J56" s="93"/>
      <c r="K56" s="96" t="s">
        <v>303</v>
      </c>
      <c r="L56" s="92"/>
      <c r="M56" s="92"/>
      <c r="N56" s="92"/>
      <c r="O56" s="92"/>
      <c r="P56" s="93"/>
      <c r="Q56" s="131">
        <v>118.21</v>
      </c>
      <c r="R56" s="132"/>
      <c r="S56" s="132"/>
      <c r="T56" s="133"/>
      <c r="U56" s="128">
        <v>28024</v>
      </c>
      <c r="V56" s="129"/>
      <c r="W56" s="129"/>
      <c r="X56" s="129"/>
      <c r="Y56" s="129"/>
      <c r="Z56" s="130"/>
    </row>
    <row r="57" spans="1:26" ht="18.95" customHeight="1" x14ac:dyDescent="0.15">
      <c r="A57" s="96" t="s">
        <v>328</v>
      </c>
      <c r="B57" s="92"/>
      <c r="C57" s="92"/>
      <c r="D57" s="93"/>
      <c r="E57" s="96" t="s">
        <v>263</v>
      </c>
      <c r="F57" s="92"/>
      <c r="G57" s="92"/>
      <c r="H57" s="92"/>
      <c r="I57" s="92"/>
      <c r="J57" s="93"/>
      <c r="K57" s="96" t="s">
        <v>303</v>
      </c>
      <c r="L57" s="92"/>
      <c r="M57" s="92"/>
      <c r="N57" s="92"/>
      <c r="O57" s="92"/>
      <c r="P57" s="93"/>
      <c r="Q57" s="131">
        <v>118.21</v>
      </c>
      <c r="R57" s="132"/>
      <c r="S57" s="132"/>
      <c r="T57" s="133"/>
      <c r="U57" s="128">
        <v>28386</v>
      </c>
      <c r="V57" s="129"/>
      <c r="W57" s="129"/>
      <c r="X57" s="129"/>
      <c r="Y57" s="129"/>
      <c r="Z57" s="130"/>
    </row>
    <row r="58" spans="1:26" ht="18.95" customHeight="1" x14ac:dyDescent="0.15">
      <c r="A58" s="96" t="s">
        <v>343</v>
      </c>
      <c r="B58" s="92"/>
      <c r="C58" s="92"/>
      <c r="D58" s="93"/>
      <c r="E58" s="96" t="s">
        <v>344</v>
      </c>
      <c r="F58" s="92"/>
      <c r="G58" s="92"/>
      <c r="H58" s="92"/>
      <c r="I58" s="92"/>
      <c r="J58" s="93"/>
      <c r="K58" s="96" t="s">
        <v>212</v>
      </c>
      <c r="L58" s="92"/>
      <c r="M58" s="92"/>
      <c r="N58" s="92"/>
      <c r="O58" s="92"/>
      <c r="P58" s="93"/>
      <c r="Q58" s="131">
        <v>317.93</v>
      </c>
      <c r="R58" s="132"/>
      <c r="S58" s="132"/>
      <c r="T58" s="133"/>
      <c r="U58" s="128">
        <v>35762</v>
      </c>
      <c r="V58" s="129"/>
      <c r="W58" s="129"/>
      <c r="X58" s="129"/>
      <c r="Y58" s="129"/>
      <c r="Z58" s="130"/>
    </row>
    <row r="59" spans="1:26" ht="18.95" customHeight="1" x14ac:dyDescent="0.15">
      <c r="A59" s="96" t="s">
        <v>345</v>
      </c>
      <c r="B59" s="92"/>
      <c r="C59" s="92"/>
      <c r="D59" s="93"/>
      <c r="E59" s="96" t="s">
        <v>334</v>
      </c>
      <c r="F59" s="92"/>
      <c r="G59" s="92"/>
      <c r="H59" s="92"/>
      <c r="I59" s="92"/>
      <c r="J59" s="93"/>
      <c r="K59" s="96" t="s">
        <v>336</v>
      </c>
      <c r="L59" s="92"/>
      <c r="M59" s="92"/>
      <c r="N59" s="92"/>
      <c r="O59" s="92"/>
      <c r="P59" s="93"/>
      <c r="Q59" s="131">
        <v>118.21</v>
      </c>
      <c r="R59" s="132"/>
      <c r="S59" s="132"/>
      <c r="T59" s="133"/>
      <c r="U59" s="128">
        <v>28758</v>
      </c>
      <c r="V59" s="129"/>
      <c r="W59" s="129"/>
      <c r="X59" s="129"/>
      <c r="Y59" s="129"/>
      <c r="Z59" s="130"/>
    </row>
    <row r="60" spans="1:26" ht="18.95" customHeight="1" x14ac:dyDescent="0.15">
      <c r="A60" s="96" t="s">
        <v>347</v>
      </c>
      <c r="B60" s="92"/>
      <c r="C60" s="92"/>
      <c r="D60" s="93"/>
      <c r="E60" s="96" t="s">
        <v>288</v>
      </c>
      <c r="F60" s="92"/>
      <c r="G60" s="92"/>
      <c r="H60" s="92"/>
      <c r="I60" s="92"/>
      <c r="J60" s="93"/>
      <c r="K60" s="96" t="s">
        <v>348</v>
      </c>
      <c r="L60" s="92"/>
      <c r="M60" s="92"/>
      <c r="N60" s="92"/>
      <c r="O60" s="92"/>
      <c r="P60" s="93"/>
      <c r="Q60" s="131">
        <v>62.01</v>
      </c>
      <c r="R60" s="132"/>
      <c r="S60" s="132"/>
      <c r="T60" s="133"/>
      <c r="U60" s="128">
        <v>29125</v>
      </c>
      <c r="V60" s="129"/>
      <c r="W60" s="129"/>
      <c r="X60" s="129"/>
      <c r="Y60" s="129"/>
      <c r="Z60" s="130"/>
    </row>
  </sheetData>
  <mergeCells count="205">
    <mergeCell ref="A60:D60"/>
    <mergeCell ref="E60:J60"/>
    <mergeCell ref="K60:P60"/>
    <mergeCell ref="Q60:T60"/>
    <mergeCell ref="U60:Z60"/>
    <mergeCell ref="A12:B15"/>
    <mergeCell ref="C16:F19"/>
    <mergeCell ref="P2:Z8"/>
    <mergeCell ref="A16:B24"/>
    <mergeCell ref="A58:D58"/>
    <mergeCell ref="E58:J58"/>
    <mergeCell ref="K58:P58"/>
    <mergeCell ref="Q58:T58"/>
    <mergeCell ref="U58:Z58"/>
    <mergeCell ref="A59:D59"/>
    <mergeCell ref="E59:J59"/>
    <mergeCell ref="K59:P59"/>
    <mergeCell ref="Q59:T59"/>
    <mergeCell ref="U59:Z59"/>
    <mergeCell ref="A56:D56"/>
    <mergeCell ref="E56:J56"/>
    <mergeCell ref="K56:P56"/>
    <mergeCell ref="Q56:T56"/>
    <mergeCell ref="U56:Z56"/>
    <mergeCell ref="A57:D57"/>
    <mergeCell ref="E57:J57"/>
    <mergeCell ref="K57:P57"/>
    <mergeCell ref="Q57:T57"/>
    <mergeCell ref="U57:Z57"/>
    <mergeCell ref="A54:D54"/>
    <mergeCell ref="E54:J54"/>
    <mergeCell ref="K54:P54"/>
    <mergeCell ref="Q54:T54"/>
    <mergeCell ref="U54:Z54"/>
    <mergeCell ref="A55:D55"/>
    <mergeCell ref="E55:J55"/>
    <mergeCell ref="K55:P55"/>
    <mergeCell ref="Q55:T55"/>
    <mergeCell ref="U55:Z55"/>
    <mergeCell ref="A52:D52"/>
    <mergeCell ref="E52:J52"/>
    <mergeCell ref="K52:P52"/>
    <mergeCell ref="Q52:T52"/>
    <mergeCell ref="U52:Z52"/>
    <mergeCell ref="A53:D53"/>
    <mergeCell ref="E53:J53"/>
    <mergeCell ref="K53:P53"/>
    <mergeCell ref="Q53:T53"/>
    <mergeCell ref="U53:Z53"/>
    <mergeCell ref="A50:D50"/>
    <mergeCell ref="E50:J50"/>
    <mergeCell ref="K50:P50"/>
    <mergeCell ref="Q50:T50"/>
    <mergeCell ref="U50:Z50"/>
    <mergeCell ref="A51:D51"/>
    <mergeCell ref="E51:J51"/>
    <mergeCell ref="K51:P51"/>
    <mergeCell ref="Q51:T51"/>
    <mergeCell ref="U51:Z51"/>
    <mergeCell ref="A48:D48"/>
    <mergeCell ref="E48:J48"/>
    <mergeCell ref="K48:P48"/>
    <mergeCell ref="Q48:T48"/>
    <mergeCell ref="U48:Z48"/>
    <mergeCell ref="A49:D49"/>
    <mergeCell ref="E49:J49"/>
    <mergeCell ref="K49:P49"/>
    <mergeCell ref="Q49:T49"/>
    <mergeCell ref="U49:Z49"/>
    <mergeCell ref="A46:D46"/>
    <mergeCell ref="E46:J46"/>
    <mergeCell ref="K46:P46"/>
    <mergeCell ref="Q46:T46"/>
    <mergeCell ref="U46:Z46"/>
    <mergeCell ref="A47:D47"/>
    <mergeCell ref="E47:J47"/>
    <mergeCell ref="K47:P47"/>
    <mergeCell ref="Q47:T47"/>
    <mergeCell ref="U47:Z47"/>
    <mergeCell ref="A41:D41"/>
    <mergeCell ref="E41:Z41"/>
    <mergeCell ref="A42:D42"/>
    <mergeCell ref="E42:Z42"/>
    <mergeCell ref="A45:D45"/>
    <mergeCell ref="E45:J45"/>
    <mergeCell ref="K45:P45"/>
    <mergeCell ref="Q45:T45"/>
    <mergeCell ref="U45:Z45"/>
    <mergeCell ref="A35:D35"/>
    <mergeCell ref="E35:V35"/>
    <mergeCell ref="W35:Z35"/>
    <mergeCell ref="A38:D38"/>
    <mergeCell ref="E38:Z38"/>
    <mergeCell ref="A39:D39"/>
    <mergeCell ref="E39:Z39"/>
    <mergeCell ref="A40:D40"/>
    <mergeCell ref="E40:Z40"/>
    <mergeCell ref="A32:D32"/>
    <mergeCell ref="E32:V32"/>
    <mergeCell ref="W32:Z32"/>
    <mergeCell ref="A33:D33"/>
    <mergeCell ref="E33:V33"/>
    <mergeCell ref="W33:Z33"/>
    <mergeCell ref="A34:D34"/>
    <mergeCell ref="E34:V34"/>
    <mergeCell ref="W34:Z34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G18:J18"/>
    <mergeCell ref="K18:N18"/>
    <mergeCell ref="O18:R18"/>
    <mergeCell ref="S18:V18"/>
    <mergeCell ref="W18:Z18"/>
    <mergeCell ref="G19:J19"/>
    <mergeCell ref="K19:N19"/>
    <mergeCell ref="O19:R19"/>
    <mergeCell ref="S19:V19"/>
    <mergeCell ref="W19:Z19"/>
    <mergeCell ref="G16:J16"/>
    <mergeCell ref="K16:N16"/>
    <mergeCell ref="O16:R16"/>
    <mergeCell ref="S16:V16"/>
    <mergeCell ref="W16:Z16"/>
    <mergeCell ref="G17:J17"/>
    <mergeCell ref="K17:N17"/>
    <mergeCell ref="O17:R17"/>
    <mergeCell ref="S17:V17"/>
    <mergeCell ref="W17:Z17"/>
    <mergeCell ref="C14:J14"/>
    <mergeCell ref="K14:N14"/>
    <mergeCell ref="O14:R14"/>
    <mergeCell ref="S14:V14"/>
    <mergeCell ref="W14:Z14"/>
    <mergeCell ref="C15:J15"/>
    <mergeCell ref="K15:N15"/>
    <mergeCell ref="O15:R15"/>
    <mergeCell ref="S15:V15"/>
    <mergeCell ref="W15:Z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A7:D7"/>
    <mergeCell ref="E7:N7"/>
    <mergeCell ref="A8:D8"/>
    <mergeCell ref="E8:N8"/>
    <mergeCell ref="A11:J11"/>
    <mergeCell ref="K11:N11"/>
    <mergeCell ref="O11:R11"/>
    <mergeCell ref="S11:V11"/>
    <mergeCell ref="W11:Z11"/>
    <mergeCell ref="A2:D2"/>
    <mergeCell ref="F2:N2"/>
    <mergeCell ref="A3:D3"/>
    <mergeCell ref="E3:N3"/>
    <mergeCell ref="A4:D4"/>
    <mergeCell ref="E4:N4"/>
    <mergeCell ref="A5:D5"/>
    <mergeCell ref="E5:N5"/>
    <mergeCell ref="A6:D6"/>
    <mergeCell ref="E6:N6"/>
  </mergeCells>
  <phoneticPr fontId="6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rowBreaks count="1" manualBreakCount="1">
    <brk id="43" max="16383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41"/>
  <sheetViews>
    <sheetView workbookViewId="0">
      <selection activeCell="AC17" sqref="AC17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67</v>
      </c>
      <c r="B1" s="3"/>
      <c r="C1" s="3"/>
      <c r="O1" s="7"/>
    </row>
    <row r="2" spans="1:26" ht="18.95" customHeight="1" x14ac:dyDescent="0.15">
      <c r="A2" s="64" t="s">
        <v>0</v>
      </c>
      <c r="B2" s="65"/>
      <c r="C2" s="65"/>
      <c r="D2" s="66"/>
      <c r="E2" s="4" t="s">
        <v>547</v>
      </c>
      <c r="F2" s="91" t="str">
        <f>別紙!B56</f>
        <v>特定公共賃貸住宅</v>
      </c>
      <c r="G2" s="92"/>
      <c r="H2" s="92"/>
      <c r="I2" s="92"/>
      <c r="J2" s="92"/>
      <c r="K2" s="92"/>
      <c r="L2" s="92"/>
      <c r="M2" s="92"/>
      <c r="N2" s="93"/>
      <c r="O2" s="7"/>
      <c r="P2" s="95" t="s">
        <v>16</v>
      </c>
      <c r="Q2" s="95"/>
      <c r="R2" s="95"/>
      <c r="S2" s="95"/>
      <c r="T2" s="95"/>
      <c r="U2" s="95"/>
      <c r="V2" s="95"/>
      <c r="W2" s="95"/>
      <c r="X2" s="95"/>
      <c r="Y2" s="95"/>
      <c r="Z2" s="95"/>
    </row>
    <row r="3" spans="1:26" ht="18.95" customHeight="1" x14ac:dyDescent="0.15">
      <c r="A3" s="64" t="s">
        <v>65</v>
      </c>
      <c r="B3" s="65"/>
      <c r="C3" s="65"/>
      <c r="D3" s="66"/>
      <c r="E3" s="96" t="str">
        <f>別紙!C56</f>
        <v>新光191番地の2</v>
      </c>
      <c r="F3" s="92"/>
      <c r="G3" s="92"/>
      <c r="H3" s="92"/>
      <c r="I3" s="92"/>
      <c r="J3" s="92"/>
      <c r="K3" s="92"/>
      <c r="L3" s="92"/>
      <c r="M3" s="92"/>
      <c r="N3" s="93"/>
      <c r="O3" s="7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</row>
    <row r="4" spans="1:26" ht="18.95" customHeight="1" x14ac:dyDescent="0.15">
      <c r="A4" s="80" t="s">
        <v>129</v>
      </c>
      <c r="B4" s="80"/>
      <c r="C4" s="80"/>
      <c r="D4" s="80"/>
      <c r="E4" s="96" t="str">
        <f>別紙!D56</f>
        <v>鉄筋コンクリート、ブロック</v>
      </c>
      <c r="F4" s="92"/>
      <c r="G4" s="92"/>
      <c r="H4" s="92"/>
      <c r="I4" s="92"/>
      <c r="J4" s="92"/>
      <c r="K4" s="92"/>
      <c r="L4" s="92"/>
      <c r="M4" s="92"/>
      <c r="N4" s="93"/>
      <c r="O4" s="7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</row>
    <row r="5" spans="1:26" ht="18.95" customHeight="1" x14ac:dyDescent="0.15">
      <c r="A5" s="80" t="s">
        <v>43</v>
      </c>
      <c r="B5" s="80"/>
      <c r="C5" s="80"/>
      <c r="D5" s="80"/>
      <c r="E5" s="97">
        <f>別紙!E56</f>
        <v>848.41</v>
      </c>
      <c r="F5" s="98"/>
      <c r="G5" s="98"/>
      <c r="H5" s="98"/>
      <c r="I5" s="98"/>
      <c r="J5" s="98"/>
      <c r="K5" s="98"/>
      <c r="L5" s="98"/>
      <c r="M5" s="98"/>
      <c r="N5" s="99"/>
      <c r="O5" s="7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</row>
    <row r="6" spans="1:26" ht="18.95" customHeight="1" x14ac:dyDescent="0.15">
      <c r="A6" s="80" t="s">
        <v>13</v>
      </c>
      <c r="B6" s="80"/>
      <c r="C6" s="80"/>
      <c r="D6" s="80"/>
      <c r="E6" s="100">
        <f>別紙!F56</f>
        <v>35405</v>
      </c>
      <c r="F6" s="101"/>
      <c r="G6" s="101"/>
      <c r="H6" s="101"/>
      <c r="I6" s="101"/>
      <c r="J6" s="101"/>
      <c r="K6" s="101"/>
      <c r="L6" s="101"/>
      <c r="M6" s="101"/>
      <c r="N6" s="102"/>
      <c r="O6" s="7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</row>
    <row r="7" spans="1:26" ht="18.95" customHeight="1" x14ac:dyDescent="0.15">
      <c r="A7" s="80" t="s">
        <v>4</v>
      </c>
      <c r="B7" s="80"/>
      <c r="C7" s="80"/>
      <c r="D7" s="80"/>
      <c r="E7" s="96" t="str">
        <f>別紙!G56</f>
        <v>建設水道課</v>
      </c>
      <c r="F7" s="92"/>
      <c r="G7" s="92"/>
      <c r="H7" s="92"/>
      <c r="I7" s="92"/>
      <c r="J7" s="92"/>
      <c r="K7" s="92"/>
      <c r="L7" s="92"/>
      <c r="M7" s="92"/>
      <c r="N7" s="93"/>
      <c r="O7" s="7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</row>
    <row r="8" spans="1:26" ht="18.95" customHeight="1" x14ac:dyDescent="0.15">
      <c r="A8" s="64" t="s">
        <v>8</v>
      </c>
      <c r="B8" s="65"/>
      <c r="C8" s="65"/>
      <c r="D8" s="66"/>
      <c r="E8" s="96" t="str">
        <f>別紙!H56</f>
        <v>直営</v>
      </c>
      <c r="F8" s="92"/>
      <c r="G8" s="92"/>
      <c r="H8" s="92"/>
      <c r="I8" s="92"/>
      <c r="J8" s="92"/>
      <c r="K8" s="92"/>
      <c r="L8" s="92"/>
      <c r="M8" s="92"/>
      <c r="N8" s="93"/>
      <c r="O8" s="7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</row>
    <row r="9" spans="1:26" ht="18.95" customHeight="1" x14ac:dyDescent="0.15"/>
    <row r="10" spans="1:26" ht="18.95" customHeight="1" x14ac:dyDescent="0.15">
      <c r="A10" s="2" t="s">
        <v>70</v>
      </c>
      <c r="D10" s="3"/>
      <c r="E10" s="3"/>
      <c r="F10" s="3"/>
      <c r="G10" s="3"/>
      <c r="K10" s="3"/>
      <c r="O10" s="3"/>
      <c r="S10" s="3"/>
      <c r="W10" s="3"/>
      <c r="Z10" s="8" t="s">
        <v>57</v>
      </c>
    </row>
    <row r="11" spans="1:26" ht="18.95" customHeight="1" x14ac:dyDescent="0.15">
      <c r="A11" s="80"/>
      <c r="B11" s="80"/>
      <c r="C11" s="80"/>
      <c r="D11" s="80"/>
      <c r="E11" s="80"/>
      <c r="F11" s="80"/>
      <c r="G11" s="80"/>
      <c r="H11" s="80"/>
      <c r="I11" s="80"/>
      <c r="J11" s="80"/>
      <c r="K11" s="80" t="s">
        <v>5</v>
      </c>
      <c r="L11" s="80"/>
      <c r="M11" s="80"/>
      <c r="N11" s="80"/>
      <c r="O11" s="80" t="s">
        <v>15</v>
      </c>
      <c r="P11" s="80"/>
      <c r="Q11" s="80"/>
      <c r="R11" s="80"/>
      <c r="S11" s="80" t="s">
        <v>365</v>
      </c>
      <c r="T11" s="80"/>
      <c r="U11" s="80"/>
      <c r="V11" s="80"/>
      <c r="W11" s="80" t="s">
        <v>500</v>
      </c>
      <c r="X11" s="80"/>
      <c r="Y11" s="80"/>
      <c r="Z11" s="80"/>
    </row>
    <row r="12" spans="1:26" ht="18.95" customHeight="1" x14ac:dyDescent="0.15">
      <c r="A12" s="94" t="s">
        <v>10</v>
      </c>
      <c r="B12" s="94"/>
      <c r="C12" s="94" t="s">
        <v>18</v>
      </c>
      <c r="D12" s="94"/>
      <c r="E12" s="94"/>
      <c r="F12" s="94"/>
      <c r="G12" s="94"/>
      <c r="H12" s="94"/>
      <c r="I12" s="94"/>
      <c r="J12" s="94"/>
      <c r="K12" s="70">
        <v>4375</v>
      </c>
      <c r="L12" s="70"/>
      <c r="M12" s="70"/>
      <c r="N12" s="70"/>
      <c r="O12" s="70">
        <v>4383</v>
      </c>
      <c r="P12" s="70"/>
      <c r="Q12" s="70"/>
      <c r="R12" s="70"/>
      <c r="S12" s="78">
        <v>4632</v>
      </c>
      <c r="T12" s="78"/>
      <c r="U12" s="78"/>
      <c r="V12" s="78"/>
      <c r="W12" s="70">
        <f t="shared" ref="W12:W24" si="0">(K12+O12+S12)/3</f>
        <v>4463.333333333333</v>
      </c>
      <c r="X12" s="70"/>
      <c r="Y12" s="70"/>
      <c r="Z12" s="70"/>
    </row>
    <row r="13" spans="1:26" ht="18.95" customHeight="1" x14ac:dyDescent="0.15">
      <c r="A13" s="79"/>
      <c r="B13" s="79"/>
      <c r="C13" s="79" t="s">
        <v>20</v>
      </c>
      <c r="D13" s="79"/>
      <c r="E13" s="79"/>
      <c r="F13" s="79"/>
      <c r="G13" s="79"/>
      <c r="H13" s="79"/>
      <c r="I13" s="79"/>
      <c r="J13" s="79"/>
      <c r="K13" s="70">
        <v>0</v>
      </c>
      <c r="L13" s="70"/>
      <c r="M13" s="70"/>
      <c r="N13" s="70"/>
      <c r="O13" s="70">
        <v>0</v>
      </c>
      <c r="P13" s="70"/>
      <c r="Q13" s="70"/>
      <c r="R13" s="70"/>
      <c r="S13" s="78">
        <v>0</v>
      </c>
      <c r="T13" s="78"/>
      <c r="U13" s="78"/>
      <c r="V13" s="78"/>
      <c r="W13" s="70">
        <f t="shared" si="0"/>
        <v>0</v>
      </c>
      <c r="X13" s="70"/>
      <c r="Y13" s="70"/>
      <c r="Z13" s="70"/>
    </row>
    <row r="14" spans="1:26" ht="18.95" customHeight="1" x14ac:dyDescent="0.15">
      <c r="A14" s="79"/>
      <c r="B14" s="79"/>
      <c r="C14" s="79" t="s">
        <v>6</v>
      </c>
      <c r="D14" s="79"/>
      <c r="E14" s="79"/>
      <c r="F14" s="79"/>
      <c r="G14" s="79"/>
      <c r="H14" s="79"/>
      <c r="I14" s="79"/>
      <c r="J14" s="79"/>
      <c r="K14" s="70">
        <v>0</v>
      </c>
      <c r="L14" s="70"/>
      <c r="M14" s="70"/>
      <c r="N14" s="70"/>
      <c r="O14" s="70">
        <v>0</v>
      </c>
      <c r="P14" s="70"/>
      <c r="Q14" s="70"/>
      <c r="R14" s="70"/>
      <c r="S14" s="78">
        <v>0</v>
      </c>
      <c r="T14" s="78"/>
      <c r="U14" s="78"/>
      <c r="V14" s="78"/>
      <c r="W14" s="70">
        <f t="shared" si="0"/>
        <v>0</v>
      </c>
      <c r="X14" s="70"/>
      <c r="Y14" s="70"/>
      <c r="Z14" s="70"/>
    </row>
    <row r="15" spans="1:26" ht="18.95" customHeight="1" x14ac:dyDescent="0.15">
      <c r="A15" s="79"/>
      <c r="B15" s="79"/>
      <c r="C15" s="79" t="s">
        <v>25</v>
      </c>
      <c r="D15" s="79"/>
      <c r="E15" s="79"/>
      <c r="F15" s="79"/>
      <c r="G15" s="79"/>
      <c r="H15" s="79"/>
      <c r="I15" s="79"/>
      <c r="J15" s="79"/>
      <c r="K15" s="70">
        <f>SUM(K12:N14)</f>
        <v>4375</v>
      </c>
      <c r="L15" s="70"/>
      <c r="M15" s="70"/>
      <c r="N15" s="70"/>
      <c r="O15" s="70">
        <f>SUM(O12:R14)</f>
        <v>4383</v>
      </c>
      <c r="P15" s="70"/>
      <c r="Q15" s="70"/>
      <c r="R15" s="70"/>
      <c r="S15" s="78">
        <f>SUM(S12:V14)</f>
        <v>4632</v>
      </c>
      <c r="T15" s="78"/>
      <c r="U15" s="78"/>
      <c r="V15" s="78"/>
      <c r="W15" s="70">
        <f t="shared" si="0"/>
        <v>4463.333333333333</v>
      </c>
      <c r="X15" s="70"/>
      <c r="Y15" s="70"/>
      <c r="Z15" s="70"/>
    </row>
    <row r="16" spans="1:26" ht="18.95" customHeight="1" x14ac:dyDescent="0.15">
      <c r="A16" s="79" t="s">
        <v>1</v>
      </c>
      <c r="B16" s="79"/>
      <c r="C16" s="85" t="s">
        <v>29</v>
      </c>
      <c r="D16" s="86"/>
      <c r="E16" s="86"/>
      <c r="F16" s="87"/>
      <c r="G16" s="82" t="s">
        <v>30</v>
      </c>
      <c r="H16" s="83"/>
      <c r="I16" s="83"/>
      <c r="J16" s="84"/>
      <c r="K16" s="70">
        <v>0</v>
      </c>
      <c r="L16" s="70"/>
      <c r="M16" s="70"/>
      <c r="N16" s="70"/>
      <c r="O16" s="70">
        <v>0</v>
      </c>
      <c r="P16" s="70"/>
      <c r="Q16" s="70"/>
      <c r="R16" s="70"/>
      <c r="S16" s="78">
        <v>132</v>
      </c>
      <c r="T16" s="78"/>
      <c r="U16" s="78"/>
      <c r="V16" s="78"/>
      <c r="W16" s="70">
        <f t="shared" si="0"/>
        <v>44</v>
      </c>
      <c r="X16" s="70"/>
      <c r="Y16" s="70"/>
      <c r="Z16" s="70"/>
    </row>
    <row r="17" spans="1:26" ht="18.95" customHeight="1" x14ac:dyDescent="0.15">
      <c r="A17" s="79"/>
      <c r="B17" s="79"/>
      <c r="C17" s="88"/>
      <c r="D17" s="89"/>
      <c r="E17" s="89"/>
      <c r="F17" s="90"/>
      <c r="G17" s="82" t="s">
        <v>34</v>
      </c>
      <c r="H17" s="83"/>
      <c r="I17" s="83"/>
      <c r="J17" s="84"/>
      <c r="K17" s="70">
        <v>0</v>
      </c>
      <c r="L17" s="70"/>
      <c r="M17" s="70"/>
      <c r="N17" s="70"/>
      <c r="O17" s="70">
        <v>0</v>
      </c>
      <c r="P17" s="70"/>
      <c r="Q17" s="70"/>
      <c r="R17" s="70"/>
      <c r="S17" s="78">
        <v>0</v>
      </c>
      <c r="T17" s="78"/>
      <c r="U17" s="78"/>
      <c r="V17" s="78"/>
      <c r="W17" s="70">
        <f t="shared" si="0"/>
        <v>0</v>
      </c>
      <c r="X17" s="70"/>
      <c r="Y17" s="70"/>
      <c r="Z17" s="70"/>
    </row>
    <row r="18" spans="1:26" ht="18.95" customHeight="1" x14ac:dyDescent="0.15">
      <c r="A18" s="79"/>
      <c r="B18" s="79"/>
      <c r="C18" s="88"/>
      <c r="D18" s="89"/>
      <c r="E18" s="89"/>
      <c r="F18" s="90"/>
      <c r="G18" s="82" t="s">
        <v>39</v>
      </c>
      <c r="H18" s="83"/>
      <c r="I18" s="83"/>
      <c r="J18" s="84"/>
      <c r="K18" s="70">
        <v>0</v>
      </c>
      <c r="L18" s="70"/>
      <c r="M18" s="70"/>
      <c r="N18" s="70"/>
      <c r="O18" s="70">
        <v>0</v>
      </c>
      <c r="P18" s="70"/>
      <c r="Q18" s="70"/>
      <c r="R18" s="70"/>
      <c r="S18" s="78">
        <v>0</v>
      </c>
      <c r="T18" s="78"/>
      <c r="U18" s="78"/>
      <c r="V18" s="78"/>
      <c r="W18" s="70">
        <f t="shared" si="0"/>
        <v>0</v>
      </c>
      <c r="X18" s="70"/>
      <c r="Y18" s="70"/>
      <c r="Z18" s="70"/>
    </row>
    <row r="19" spans="1:26" ht="18.95" customHeight="1" x14ac:dyDescent="0.15">
      <c r="A19" s="79"/>
      <c r="B19" s="79"/>
      <c r="C19" s="88"/>
      <c r="D19" s="89"/>
      <c r="E19" s="89"/>
      <c r="F19" s="90"/>
      <c r="G19" s="82" t="s">
        <v>45</v>
      </c>
      <c r="H19" s="83"/>
      <c r="I19" s="83"/>
      <c r="J19" s="84"/>
      <c r="K19" s="70">
        <v>0</v>
      </c>
      <c r="L19" s="70"/>
      <c r="M19" s="70"/>
      <c r="N19" s="70"/>
      <c r="O19" s="70">
        <v>0</v>
      </c>
      <c r="P19" s="70"/>
      <c r="Q19" s="70"/>
      <c r="R19" s="70"/>
      <c r="S19" s="78">
        <v>0</v>
      </c>
      <c r="T19" s="78"/>
      <c r="U19" s="78"/>
      <c r="V19" s="78"/>
      <c r="W19" s="70">
        <f t="shared" si="0"/>
        <v>0</v>
      </c>
      <c r="X19" s="70"/>
      <c r="Y19" s="70"/>
      <c r="Z19" s="70"/>
    </row>
    <row r="20" spans="1:26" ht="18.95" customHeight="1" x14ac:dyDescent="0.15">
      <c r="A20" s="79"/>
      <c r="B20" s="79"/>
      <c r="C20" s="79" t="s">
        <v>47</v>
      </c>
      <c r="D20" s="79"/>
      <c r="E20" s="79"/>
      <c r="F20" s="79"/>
      <c r="G20" s="79"/>
      <c r="H20" s="79"/>
      <c r="I20" s="79"/>
      <c r="J20" s="79"/>
      <c r="K20" s="70">
        <v>0</v>
      </c>
      <c r="L20" s="70"/>
      <c r="M20" s="70"/>
      <c r="N20" s="70"/>
      <c r="O20" s="70">
        <v>0</v>
      </c>
      <c r="P20" s="70"/>
      <c r="Q20" s="70"/>
      <c r="R20" s="70"/>
      <c r="S20" s="78">
        <v>25</v>
      </c>
      <c r="T20" s="78"/>
      <c r="U20" s="78"/>
      <c r="V20" s="78"/>
      <c r="W20" s="70">
        <f t="shared" si="0"/>
        <v>8.3333333333333339</v>
      </c>
      <c r="X20" s="70"/>
      <c r="Y20" s="70"/>
      <c r="Z20" s="70"/>
    </row>
    <row r="21" spans="1:26" ht="18.95" customHeight="1" x14ac:dyDescent="0.15">
      <c r="A21" s="79"/>
      <c r="B21" s="79"/>
      <c r="C21" s="81" t="s">
        <v>62</v>
      </c>
      <c r="D21" s="81"/>
      <c r="E21" s="81"/>
      <c r="F21" s="81"/>
      <c r="G21" s="81"/>
      <c r="H21" s="81"/>
      <c r="I21" s="81"/>
      <c r="J21" s="81"/>
      <c r="K21" s="70">
        <v>0</v>
      </c>
      <c r="L21" s="70"/>
      <c r="M21" s="70"/>
      <c r="N21" s="70"/>
      <c r="O21" s="70">
        <v>0</v>
      </c>
      <c r="P21" s="70"/>
      <c r="Q21" s="70"/>
      <c r="R21" s="70"/>
      <c r="S21" s="78">
        <v>0</v>
      </c>
      <c r="T21" s="78"/>
      <c r="U21" s="78"/>
      <c r="V21" s="78"/>
      <c r="W21" s="70">
        <f t="shared" si="0"/>
        <v>0</v>
      </c>
      <c r="X21" s="70"/>
      <c r="Y21" s="70"/>
      <c r="Z21" s="70"/>
    </row>
    <row r="22" spans="1:26" ht="18.95" customHeight="1" x14ac:dyDescent="0.15">
      <c r="A22" s="79"/>
      <c r="B22" s="79"/>
      <c r="C22" s="79" t="s">
        <v>50</v>
      </c>
      <c r="D22" s="79"/>
      <c r="E22" s="79"/>
      <c r="F22" s="79"/>
      <c r="G22" s="79"/>
      <c r="H22" s="79"/>
      <c r="I22" s="79"/>
      <c r="J22" s="79"/>
      <c r="K22" s="70">
        <v>78</v>
      </c>
      <c r="L22" s="70"/>
      <c r="M22" s="70"/>
      <c r="N22" s="70"/>
      <c r="O22" s="70">
        <v>313</v>
      </c>
      <c r="P22" s="70"/>
      <c r="Q22" s="70"/>
      <c r="R22" s="70"/>
      <c r="S22" s="78">
        <v>156</v>
      </c>
      <c r="T22" s="78"/>
      <c r="U22" s="78"/>
      <c r="V22" s="78"/>
      <c r="W22" s="70">
        <f t="shared" si="0"/>
        <v>182.33333333333334</v>
      </c>
      <c r="X22" s="70"/>
      <c r="Y22" s="70"/>
      <c r="Z22" s="70"/>
    </row>
    <row r="23" spans="1:26" ht="18.95" customHeight="1" x14ac:dyDescent="0.15">
      <c r="A23" s="79"/>
      <c r="B23" s="79"/>
      <c r="C23" s="79" t="s">
        <v>54</v>
      </c>
      <c r="D23" s="79"/>
      <c r="E23" s="79"/>
      <c r="F23" s="79"/>
      <c r="G23" s="79"/>
      <c r="H23" s="79"/>
      <c r="I23" s="79"/>
      <c r="J23" s="79"/>
      <c r="K23" s="70">
        <v>0</v>
      </c>
      <c r="L23" s="70"/>
      <c r="M23" s="70"/>
      <c r="N23" s="70"/>
      <c r="O23" s="70">
        <v>0</v>
      </c>
      <c r="P23" s="70"/>
      <c r="Q23" s="70"/>
      <c r="R23" s="70"/>
      <c r="S23" s="78">
        <v>33</v>
      </c>
      <c r="T23" s="78"/>
      <c r="U23" s="78"/>
      <c r="V23" s="78"/>
      <c r="W23" s="70">
        <f t="shared" si="0"/>
        <v>11</v>
      </c>
      <c r="X23" s="70"/>
      <c r="Y23" s="70"/>
      <c r="Z23" s="70"/>
    </row>
    <row r="24" spans="1:26" ht="18.95" customHeight="1" x14ac:dyDescent="0.15">
      <c r="A24" s="79"/>
      <c r="B24" s="79"/>
      <c r="C24" s="79" t="s">
        <v>25</v>
      </c>
      <c r="D24" s="79"/>
      <c r="E24" s="79"/>
      <c r="F24" s="79"/>
      <c r="G24" s="79"/>
      <c r="H24" s="79"/>
      <c r="I24" s="79"/>
      <c r="J24" s="79"/>
      <c r="K24" s="70">
        <f>SUM(K16:N23)</f>
        <v>78</v>
      </c>
      <c r="L24" s="70"/>
      <c r="M24" s="70"/>
      <c r="N24" s="70"/>
      <c r="O24" s="70">
        <f>SUM(O16:R23)</f>
        <v>313</v>
      </c>
      <c r="P24" s="70"/>
      <c r="Q24" s="70"/>
      <c r="R24" s="70"/>
      <c r="S24" s="78">
        <f>SUM(S16:V23)</f>
        <v>346</v>
      </c>
      <c r="T24" s="78"/>
      <c r="U24" s="78"/>
      <c r="V24" s="78"/>
      <c r="W24" s="70">
        <f t="shared" si="0"/>
        <v>245.66666666666666</v>
      </c>
      <c r="X24" s="70"/>
      <c r="Y24" s="70"/>
      <c r="Z24" s="70"/>
    </row>
    <row r="25" spans="1:26" ht="18.95" customHeight="1" x14ac:dyDescent="0.15"/>
    <row r="26" spans="1:26" ht="18.95" customHeight="1" x14ac:dyDescent="0.15">
      <c r="A26" s="2" t="s">
        <v>72</v>
      </c>
      <c r="D26" s="3"/>
      <c r="E26" s="3"/>
      <c r="F26" s="3"/>
      <c r="G26" s="3"/>
    </row>
    <row r="27" spans="1:26" ht="18.95" customHeight="1" x14ac:dyDescent="0.15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 t="s">
        <v>5</v>
      </c>
      <c r="L27" s="80"/>
      <c r="M27" s="80"/>
      <c r="N27" s="80"/>
      <c r="O27" s="80" t="s">
        <v>15</v>
      </c>
      <c r="P27" s="80"/>
      <c r="Q27" s="80"/>
      <c r="R27" s="80"/>
      <c r="S27" s="80" t="s">
        <v>365</v>
      </c>
      <c r="T27" s="80"/>
      <c r="U27" s="80"/>
      <c r="V27" s="80"/>
      <c r="W27" s="80" t="s">
        <v>500</v>
      </c>
      <c r="X27" s="80"/>
      <c r="Y27" s="80"/>
      <c r="Z27" s="80"/>
    </row>
    <row r="28" spans="1:26" ht="18.95" customHeight="1" x14ac:dyDescent="0.15">
      <c r="A28" s="77" t="s">
        <v>331</v>
      </c>
      <c r="B28" s="77"/>
      <c r="C28" s="77"/>
      <c r="D28" s="77"/>
      <c r="E28" s="77"/>
      <c r="F28" s="77"/>
      <c r="G28" s="77"/>
      <c r="H28" s="77"/>
      <c r="I28" s="77"/>
      <c r="J28" s="77"/>
      <c r="K28" s="78">
        <v>11</v>
      </c>
      <c r="L28" s="78"/>
      <c r="M28" s="78"/>
      <c r="N28" s="78"/>
      <c r="O28" s="78">
        <v>11</v>
      </c>
      <c r="P28" s="78"/>
      <c r="Q28" s="78"/>
      <c r="R28" s="78"/>
      <c r="S28" s="78">
        <v>10</v>
      </c>
      <c r="T28" s="78"/>
      <c r="U28" s="78"/>
      <c r="V28" s="78"/>
      <c r="W28" s="78">
        <f>(K28+O28+S28)/3</f>
        <v>10.666666666666666</v>
      </c>
      <c r="X28" s="78"/>
      <c r="Y28" s="78"/>
      <c r="Z28" s="78"/>
    </row>
    <row r="29" spans="1:26" ht="18.95" customHeight="1" x14ac:dyDescent="0.15">
      <c r="A29" s="77" t="s">
        <v>435</v>
      </c>
      <c r="B29" s="77"/>
      <c r="C29" s="77"/>
      <c r="D29" s="77"/>
      <c r="E29" s="77"/>
      <c r="F29" s="77"/>
      <c r="G29" s="77"/>
      <c r="H29" s="77"/>
      <c r="I29" s="77"/>
      <c r="J29" s="77"/>
      <c r="K29" s="78">
        <v>10</v>
      </c>
      <c r="L29" s="78"/>
      <c r="M29" s="78"/>
      <c r="N29" s="78"/>
      <c r="O29" s="78">
        <v>10</v>
      </c>
      <c r="P29" s="78"/>
      <c r="Q29" s="78"/>
      <c r="R29" s="78"/>
      <c r="S29" s="78">
        <v>10</v>
      </c>
      <c r="T29" s="78"/>
      <c r="U29" s="78"/>
      <c r="V29" s="78"/>
      <c r="W29" s="78">
        <f>(K29+O29+S29)/3</f>
        <v>10</v>
      </c>
      <c r="X29" s="78"/>
      <c r="Y29" s="78"/>
      <c r="Z29" s="78"/>
    </row>
    <row r="30" spans="1:26" ht="18.95" customHeight="1" x14ac:dyDescent="0.15"/>
    <row r="31" spans="1:26" ht="18.95" customHeight="1" x14ac:dyDescent="0.15">
      <c r="A31" s="2" t="s">
        <v>216</v>
      </c>
    </row>
    <row r="32" spans="1:26" ht="18.95" customHeight="1" x14ac:dyDescent="0.15">
      <c r="A32" s="64" t="s">
        <v>80</v>
      </c>
      <c r="B32" s="65"/>
      <c r="C32" s="65"/>
      <c r="D32" s="66"/>
      <c r="E32" s="64" t="s">
        <v>78</v>
      </c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6"/>
      <c r="W32" s="64" t="s">
        <v>84</v>
      </c>
      <c r="X32" s="65"/>
      <c r="Y32" s="65"/>
      <c r="Z32" s="66"/>
    </row>
    <row r="33" spans="1:26" ht="18.95" customHeight="1" x14ac:dyDescent="0.15">
      <c r="A33" s="60"/>
      <c r="B33" s="60"/>
      <c r="C33" s="60"/>
      <c r="D33" s="60"/>
      <c r="E33" s="67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9"/>
      <c r="W33" s="70"/>
      <c r="X33" s="70"/>
      <c r="Y33" s="70"/>
      <c r="Z33" s="70"/>
    </row>
    <row r="34" spans="1:26" ht="18.95" customHeight="1" x14ac:dyDescent="0.15">
      <c r="A34" s="60"/>
      <c r="B34" s="60"/>
      <c r="C34" s="60"/>
      <c r="D34" s="60"/>
      <c r="E34" s="67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9"/>
      <c r="W34" s="70"/>
      <c r="X34" s="70"/>
      <c r="Y34" s="70"/>
      <c r="Z34" s="70"/>
    </row>
    <row r="35" spans="1:26" ht="18.95" customHeight="1" x14ac:dyDescent="0.15">
      <c r="A35" s="60"/>
      <c r="B35" s="60"/>
      <c r="C35" s="60"/>
      <c r="D35" s="60"/>
      <c r="E35" s="67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9"/>
      <c r="W35" s="70"/>
      <c r="X35" s="70"/>
      <c r="Y35" s="70"/>
      <c r="Z35" s="70"/>
    </row>
    <row r="36" spans="1:26" ht="18.95" customHeight="1" x14ac:dyDescent="0.15"/>
    <row r="37" spans="1:26" ht="18.95" customHeight="1" x14ac:dyDescent="0.15">
      <c r="A37" s="2" t="s">
        <v>242</v>
      </c>
    </row>
    <row r="38" spans="1:26" ht="18.95" customHeight="1" x14ac:dyDescent="0.15">
      <c r="A38" s="64" t="s">
        <v>80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6"/>
    </row>
    <row r="39" spans="1:26" ht="18.95" customHeight="1" x14ac:dyDescent="0.15">
      <c r="A39" s="60" t="s">
        <v>428</v>
      </c>
      <c r="B39" s="60"/>
      <c r="C39" s="60"/>
      <c r="D39" s="60"/>
      <c r="E39" s="67" t="s">
        <v>295</v>
      </c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9"/>
    </row>
    <row r="40" spans="1:26" ht="18.95" customHeight="1" x14ac:dyDescent="0.15">
      <c r="A40" s="71"/>
      <c r="B40" s="72"/>
      <c r="C40" s="72"/>
      <c r="D40" s="73"/>
      <c r="E40" s="71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3"/>
    </row>
    <row r="41" spans="1:26" ht="18.95" customHeight="1" x14ac:dyDescent="0.15">
      <c r="A41" s="60"/>
      <c r="B41" s="60"/>
      <c r="C41" s="60"/>
      <c r="D41" s="60"/>
      <c r="E41" s="71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3"/>
    </row>
  </sheetData>
  <mergeCells count="123">
    <mergeCell ref="A41:D41"/>
    <mergeCell ref="E41:Z41"/>
    <mergeCell ref="A12:B15"/>
    <mergeCell ref="C16:F19"/>
    <mergeCell ref="P2:Z8"/>
    <mergeCell ref="A16:B24"/>
    <mergeCell ref="A35:D35"/>
    <mergeCell ref="E35:V35"/>
    <mergeCell ref="W35:Z35"/>
    <mergeCell ref="A38:D38"/>
    <mergeCell ref="E38:Z38"/>
    <mergeCell ref="A39:D39"/>
    <mergeCell ref="E39:Z39"/>
    <mergeCell ref="A40:D40"/>
    <mergeCell ref="E40:Z40"/>
    <mergeCell ref="A32:D32"/>
    <mergeCell ref="E32:V32"/>
    <mergeCell ref="W32:Z32"/>
    <mergeCell ref="A33:D33"/>
    <mergeCell ref="E33:V33"/>
    <mergeCell ref="W33:Z33"/>
    <mergeCell ref="A34:D34"/>
    <mergeCell ref="E34:V34"/>
    <mergeCell ref="W34:Z34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G18:J18"/>
    <mergeCell ref="K18:N18"/>
    <mergeCell ref="O18:R18"/>
    <mergeCell ref="S18:V18"/>
    <mergeCell ref="W18:Z18"/>
    <mergeCell ref="G19:J19"/>
    <mergeCell ref="K19:N19"/>
    <mergeCell ref="O19:R19"/>
    <mergeCell ref="S19:V19"/>
    <mergeCell ref="W19:Z19"/>
    <mergeCell ref="G16:J16"/>
    <mergeCell ref="K16:N16"/>
    <mergeCell ref="O16:R16"/>
    <mergeCell ref="S16:V16"/>
    <mergeCell ref="W16:Z16"/>
    <mergeCell ref="G17:J17"/>
    <mergeCell ref="K17:N17"/>
    <mergeCell ref="O17:R17"/>
    <mergeCell ref="S17:V17"/>
    <mergeCell ref="W17:Z17"/>
    <mergeCell ref="C14:J14"/>
    <mergeCell ref="K14:N14"/>
    <mergeCell ref="O14:R14"/>
    <mergeCell ref="S14:V14"/>
    <mergeCell ref="W14:Z14"/>
    <mergeCell ref="C15:J15"/>
    <mergeCell ref="K15:N15"/>
    <mergeCell ref="O15:R15"/>
    <mergeCell ref="S15:V15"/>
    <mergeCell ref="W15:Z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A7:D7"/>
    <mergeCell ref="E7:N7"/>
    <mergeCell ref="A8:D8"/>
    <mergeCell ref="E8:N8"/>
    <mergeCell ref="A11:J11"/>
    <mergeCell ref="K11:N11"/>
    <mergeCell ref="O11:R11"/>
    <mergeCell ref="S11:V11"/>
    <mergeCell ref="W11:Z11"/>
    <mergeCell ref="A2:D2"/>
    <mergeCell ref="F2:N2"/>
    <mergeCell ref="A3:D3"/>
    <mergeCell ref="E3:N3"/>
    <mergeCell ref="A4:D4"/>
    <mergeCell ref="E4:N4"/>
    <mergeCell ref="A5:D5"/>
    <mergeCell ref="E5:N5"/>
    <mergeCell ref="A6:D6"/>
    <mergeCell ref="E6:N6"/>
  </mergeCells>
  <phoneticPr fontId="6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47"/>
  <sheetViews>
    <sheetView workbookViewId="0">
      <selection activeCell="AC17" sqref="AC17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67</v>
      </c>
      <c r="B1" s="3"/>
      <c r="C1" s="3"/>
      <c r="O1" s="7"/>
    </row>
    <row r="2" spans="1:26" ht="18.95" customHeight="1" x14ac:dyDescent="0.15">
      <c r="A2" s="64" t="s">
        <v>0</v>
      </c>
      <c r="B2" s="65"/>
      <c r="C2" s="65"/>
      <c r="D2" s="66"/>
      <c r="E2" s="4" t="s">
        <v>548</v>
      </c>
      <c r="F2" s="91" t="str">
        <f>別紙!B57</f>
        <v>由仁小学校</v>
      </c>
      <c r="G2" s="92"/>
      <c r="H2" s="92"/>
      <c r="I2" s="92"/>
      <c r="J2" s="92"/>
      <c r="K2" s="92"/>
      <c r="L2" s="92"/>
      <c r="M2" s="92"/>
      <c r="N2" s="93"/>
      <c r="O2" s="7"/>
      <c r="P2" s="95" t="s">
        <v>16</v>
      </c>
      <c r="Q2" s="95"/>
      <c r="R2" s="95"/>
      <c r="S2" s="95"/>
      <c r="T2" s="95"/>
      <c r="U2" s="95"/>
      <c r="V2" s="95"/>
      <c r="W2" s="95"/>
      <c r="X2" s="95"/>
      <c r="Y2" s="95"/>
      <c r="Z2" s="95"/>
    </row>
    <row r="3" spans="1:26" ht="18.95" customHeight="1" x14ac:dyDescent="0.15">
      <c r="A3" s="64" t="s">
        <v>65</v>
      </c>
      <c r="B3" s="65"/>
      <c r="C3" s="65"/>
      <c r="D3" s="66"/>
      <c r="E3" s="96" t="str">
        <f>別紙!C57</f>
        <v>新光162番地の1</v>
      </c>
      <c r="F3" s="92"/>
      <c r="G3" s="92"/>
      <c r="H3" s="92"/>
      <c r="I3" s="92"/>
      <c r="J3" s="92"/>
      <c r="K3" s="92"/>
      <c r="L3" s="92"/>
      <c r="M3" s="92"/>
      <c r="N3" s="93"/>
      <c r="O3" s="7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</row>
    <row r="4" spans="1:26" ht="18.95" customHeight="1" x14ac:dyDescent="0.15">
      <c r="A4" s="80" t="s">
        <v>129</v>
      </c>
      <c r="B4" s="80"/>
      <c r="C4" s="80"/>
      <c r="D4" s="80"/>
      <c r="E4" s="96" t="str">
        <f>別紙!D57</f>
        <v>鉄骨・鉄筋コンクリート</v>
      </c>
      <c r="F4" s="92"/>
      <c r="G4" s="92"/>
      <c r="H4" s="92"/>
      <c r="I4" s="92"/>
      <c r="J4" s="92"/>
      <c r="K4" s="92"/>
      <c r="L4" s="92"/>
      <c r="M4" s="92"/>
      <c r="N4" s="93"/>
      <c r="O4" s="7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</row>
    <row r="5" spans="1:26" ht="18.95" customHeight="1" x14ac:dyDescent="0.15">
      <c r="A5" s="80" t="s">
        <v>43</v>
      </c>
      <c r="B5" s="80"/>
      <c r="C5" s="80"/>
      <c r="D5" s="80"/>
      <c r="E5" s="97">
        <f>別紙!E57</f>
        <v>4145.01</v>
      </c>
      <c r="F5" s="98"/>
      <c r="G5" s="98"/>
      <c r="H5" s="98"/>
      <c r="I5" s="98"/>
      <c r="J5" s="98"/>
      <c r="K5" s="98"/>
      <c r="L5" s="98"/>
      <c r="M5" s="98"/>
      <c r="N5" s="99"/>
      <c r="O5" s="7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</row>
    <row r="6" spans="1:26" ht="18.95" customHeight="1" x14ac:dyDescent="0.15">
      <c r="A6" s="80" t="s">
        <v>13</v>
      </c>
      <c r="B6" s="80"/>
      <c r="C6" s="80"/>
      <c r="D6" s="80"/>
      <c r="E6" s="100">
        <f>別紙!F57</f>
        <v>32153</v>
      </c>
      <c r="F6" s="101"/>
      <c r="G6" s="101"/>
      <c r="H6" s="101"/>
      <c r="I6" s="101"/>
      <c r="J6" s="101"/>
      <c r="K6" s="101"/>
      <c r="L6" s="101"/>
      <c r="M6" s="101"/>
      <c r="N6" s="102"/>
      <c r="O6" s="7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</row>
    <row r="7" spans="1:26" ht="18.95" customHeight="1" x14ac:dyDescent="0.15">
      <c r="A7" s="80" t="s">
        <v>4</v>
      </c>
      <c r="B7" s="80"/>
      <c r="C7" s="80"/>
      <c r="D7" s="80"/>
      <c r="E7" s="96" t="str">
        <f>別紙!G57</f>
        <v>教育課</v>
      </c>
      <c r="F7" s="92"/>
      <c r="G7" s="92"/>
      <c r="H7" s="92"/>
      <c r="I7" s="92"/>
      <c r="J7" s="92"/>
      <c r="K7" s="92"/>
      <c r="L7" s="92"/>
      <c r="M7" s="92"/>
      <c r="N7" s="93"/>
      <c r="O7" s="7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</row>
    <row r="8" spans="1:26" ht="18.95" customHeight="1" x14ac:dyDescent="0.15">
      <c r="A8" s="64" t="s">
        <v>8</v>
      </c>
      <c r="B8" s="65"/>
      <c r="C8" s="65"/>
      <c r="D8" s="66"/>
      <c r="E8" s="96" t="str">
        <f>別紙!H57</f>
        <v>直営</v>
      </c>
      <c r="F8" s="92"/>
      <c r="G8" s="92"/>
      <c r="H8" s="92"/>
      <c r="I8" s="92"/>
      <c r="J8" s="92"/>
      <c r="K8" s="92"/>
      <c r="L8" s="92"/>
      <c r="M8" s="92"/>
      <c r="N8" s="93"/>
      <c r="O8" s="7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</row>
    <row r="9" spans="1:26" ht="18.95" customHeight="1" x14ac:dyDescent="0.15"/>
    <row r="10" spans="1:26" ht="18.95" customHeight="1" x14ac:dyDescent="0.15">
      <c r="A10" s="2" t="s">
        <v>70</v>
      </c>
      <c r="D10" s="3"/>
      <c r="E10" s="3"/>
      <c r="F10" s="3"/>
      <c r="G10" s="3"/>
      <c r="K10" s="3"/>
      <c r="O10" s="3"/>
      <c r="S10" s="3"/>
      <c r="W10" s="3"/>
      <c r="Z10" s="8" t="s">
        <v>57</v>
      </c>
    </row>
    <row r="11" spans="1:26" ht="18.95" customHeight="1" x14ac:dyDescent="0.15">
      <c r="A11" s="80"/>
      <c r="B11" s="80"/>
      <c r="C11" s="80"/>
      <c r="D11" s="80"/>
      <c r="E11" s="80"/>
      <c r="F11" s="80"/>
      <c r="G11" s="80"/>
      <c r="H11" s="80"/>
      <c r="I11" s="80"/>
      <c r="J11" s="80"/>
      <c r="K11" s="80" t="s">
        <v>5</v>
      </c>
      <c r="L11" s="80"/>
      <c r="M11" s="80"/>
      <c r="N11" s="80"/>
      <c r="O11" s="80" t="s">
        <v>15</v>
      </c>
      <c r="P11" s="80"/>
      <c r="Q11" s="80"/>
      <c r="R11" s="80"/>
      <c r="S11" s="80" t="s">
        <v>365</v>
      </c>
      <c r="T11" s="80"/>
      <c r="U11" s="80"/>
      <c r="V11" s="80"/>
      <c r="W11" s="80" t="s">
        <v>500</v>
      </c>
      <c r="X11" s="80"/>
      <c r="Y11" s="80"/>
      <c r="Z11" s="80"/>
    </row>
    <row r="12" spans="1:26" ht="18.95" customHeight="1" x14ac:dyDescent="0.15">
      <c r="A12" s="94" t="s">
        <v>10</v>
      </c>
      <c r="B12" s="94"/>
      <c r="C12" s="94" t="s">
        <v>18</v>
      </c>
      <c r="D12" s="94"/>
      <c r="E12" s="94"/>
      <c r="F12" s="94"/>
      <c r="G12" s="94"/>
      <c r="H12" s="94"/>
      <c r="I12" s="94"/>
      <c r="J12" s="94"/>
      <c r="K12" s="70">
        <v>0</v>
      </c>
      <c r="L12" s="70"/>
      <c r="M12" s="70"/>
      <c r="N12" s="70"/>
      <c r="O12" s="70">
        <v>0</v>
      </c>
      <c r="P12" s="70"/>
      <c r="Q12" s="70"/>
      <c r="R12" s="70"/>
      <c r="S12" s="70">
        <v>0</v>
      </c>
      <c r="T12" s="70"/>
      <c r="U12" s="70"/>
      <c r="V12" s="70"/>
      <c r="W12" s="70">
        <f t="shared" ref="W12:W24" si="0">(K12+O12+S12)/3</f>
        <v>0</v>
      </c>
      <c r="X12" s="70"/>
      <c r="Y12" s="70"/>
      <c r="Z12" s="70"/>
    </row>
    <row r="13" spans="1:26" ht="18.95" customHeight="1" x14ac:dyDescent="0.15">
      <c r="A13" s="79"/>
      <c r="B13" s="79"/>
      <c r="C13" s="79" t="s">
        <v>20</v>
      </c>
      <c r="D13" s="79"/>
      <c r="E13" s="79"/>
      <c r="F13" s="79"/>
      <c r="G13" s="79"/>
      <c r="H13" s="79"/>
      <c r="I13" s="79"/>
      <c r="J13" s="79"/>
      <c r="K13" s="70">
        <v>0</v>
      </c>
      <c r="L13" s="70"/>
      <c r="M13" s="70"/>
      <c r="N13" s="70"/>
      <c r="O13" s="70">
        <v>0</v>
      </c>
      <c r="P13" s="70"/>
      <c r="Q13" s="70"/>
      <c r="R13" s="70"/>
      <c r="S13" s="70">
        <v>0</v>
      </c>
      <c r="T13" s="70"/>
      <c r="U13" s="70"/>
      <c r="V13" s="70"/>
      <c r="W13" s="70">
        <f t="shared" si="0"/>
        <v>0</v>
      </c>
      <c r="X13" s="70"/>
      <c r="Y13" s="70"/>
      <c r="Z13" s="70"/>
    </row>
    <row r="14" spans="1:26" ht="18.95" customHeight="1" x14ac:dyDescent="0.15">
      <c r="A14" s="79"/>
      <c r="B14" s="79"/>
      <c r="C14" s="79" t="s">
        <v>6</v>
      </c>
      <c r="D14" s="79"/>
      <c r="E14" s="79"/>
      <c r="F14" s="79"/>
      <c r="G14" s="79"/>
      <c r="H14" s="79"/>
      <c r="I14" s="79"/>
      <c r="J14" s="79"/>
      <c r="K14" s="70">
        <v>0</v>
      </c>
      <c r="L14" s="70"/>
      <c r="M14" s="70"/>
      <c r="N14" s="70"/>
      <c r="O14" s="70">
        <v>0</v>
      </c>
      <c r="P14" s="70"/>
      <c r="Q14" s="70"/>
      <c r="R14" s="70"/>
      <c r="S14" s="70">
        <v>0</v>
      </c>
      <c r="T14" s="70"/>
      <c r="U14" s="70"/>
      <c r="V14" s="70"/>
      <c r="W14" s="70">
        <f t="shared" si="0"/>
        <v>0</v>
      </c>
      <c r="X14" s="70"/>
      <c r="Y14" s="70"/>
      <c r="Z14" s="70"/>
    </row>
    <row r="15" spans="1:26" ht="18.95" customHeight="1" x14ac:dyDescent="0.15">
      <c r="A15" s="79"/>
      <c r="B15" s="79"/>
      <c r="C15" s="79" t="s">
        <v>25</v>
      </c>
      <c r="D15" s="79"/>
      <c r="E15" s="79"/>
      <c r="F15" s="79"/>
      <c r="G15" s="79"/>
      <c r="H15" s="79"/>
      <c r="I15" s="79"/>
      <c r="J15" s="79"/>
      <c r="K15" s="70">
        <f>SUM(K12:N14)</f>
        <v>0</v>
      </c>
      <c r="L15" s="70"/>
      <c r="M15" s="70"/>
      <c r="N15" s="70"/>
      <c r="O15" s="70">
        <f>SUM(O12:R14)</f>
        <v>0</v>
      </c>
      <c r="P15" s="70"/>
      <c r="Q15" s="70"/>
      <c r="R15" s="70"/>
      <c r="S15" s="70">
        <f>SUM(S12:V14)</f>
        <v>0</v>
      </c>
      <c r="T15" s="70"/>
      <c r="U15" s="70"/>
      <c r="V15" s="70"/>
      <c r="W15" s="70">
        <f t="shared" si="0"/>
        <v>0</v>
      </c>
      <c r="X15" s="70"/>
      <c r="Y15" s="70"/>
      <c r="Z15" s="70"/>
    </row>
    <row r="16" spans="1:26" ht="18.95" customHeight="1" x14ac:dyDescent="0.15">
      <c r="A16" s="79" t="s">
        <v>1</v>
      </c>
      <c r="B16" s="79"/>
      <c r="C16" s="85" t="s">
        <v>29</v>
      </c>
      <c r="D16" s="86"/>
      <c r="E16" s="86"/>
      <c r="F16" s="87"/>
      <c r="G16" s="82" t="s">
        <v>30</v>
      </c>
      <c r="H16" s="83"/>
      <c r="I16" s="83"/>
      <c r="J16" s="84"/>
      <c r="K16" s="70">
        <v>1717</v>
      </c>
      <c r="L16" s="70"/>
      <c r="M16" s="70"/>
      <c r="N16" s="70"/>
      <c r="O16" s="70">
        <v>2342</v>
      </c>
      <c r="P16" s="70"/>
      <c r="Q16" s="70"/>
      <c r="R16" s="70"/>
      <c r="S16" s="70">
        <v>2843</v>
      </c>
      <c r="T16" s="70"/>
      <c r="U16" s="70"/>
      <c r="V16" s="70"/>
      <c r="W16" s="70">
        <f t="shared" si="0"/>
        <v>2300.6666666666665</v>
      </c>
      <c r="X16" s="70"/>
      <c r="Y16" s="70"/>
      <c r="Z16" s="70"/>
    </row>
    <row r="17" spans="1:26" ht="18.95" customHeight="1" x14ac:dyDescent="0.15">
      <c r="A17" s="79"/>
      <c r="B17" s="79"/>
      <c r="C17" s="88"/>
      <c r="D17" s="89"/>
      <c r="E17" s="89"/>
      <c r="F17" s="90"/>
      <c r="G17" s="82" t="s">
        <v>34</v>
      </c>
      <c r="H17" s="83"/>
      <c r="I17" s="83"/>
      <c r="J17" s="84"/>
      <c r="K17" s="70">
        <v>38</v>
      </c>
      <c r="L17" s="70"/>
      <c r="M17" s="70"/>
      <c r="N17" s="70"/>
      <c r="O17" s="70">
        <v>31</v>
      </c>
      <c r="P17" s="70"/>
      <c r="Q17" s="70"/>
      <c r="R17" s="70"/>
      <c r="S17" s="70">
        <v>31</v>
      </c>
      <c r="T17" s="70"/>
      <c r="U17" s="70"/>
      <c r="V17" s="70"/>
      <c r="W17" s="70">
        <f t="shared" si="0"/>
        <v>33.333333333333336</v>
      </c>
      <c r="X17" s="70"/>
      <c r="Y17" s="70"/>
      <c r="Z17" s="70"/>
    </row>
    <row r="18" spans="1:26" ht="18.95" customHeight="1" x14ac:dyDescent="0.15">
      <c r="A18" s="79"/>
      <c r="B18" s="79"/>
      <c r="C18" s="88"/>
      <c r="D18" s="89"/>
      <c r="E18" s="89"/>
      <c r="F18" s="90"/>
      <c r="G18" s="82" t="s">
        <v>39</v>
      </c>
      <c r="H18" s="83"/>
      <c r="I18" s="83"/>
      <c r="J18" s="84"/>
      <c r="K18" s="70">
        <v>735</v>
      </c>
      <c r="L18" s="70"/>
      <c r="M18" s="70"/>
      <c r="N18" s="70"/>
      <c r="O18" s="70">
        <v>748</v>
      </c>
      <c r="P18" s="70"/>
      <c r="Q18" s="70"/>
      <c r="R18" s="70"/>
      <c r="S18" s="70">
        <v>433</v>
      </c>
      <c r="T18" s="70"/>
      <c r="U18" s="70"/>
      <c r="V18" s="70"/>
      <c r="W18" s="70">
        <f t="shared" si="0"/>
        <v>638.66666666666663</v>
      </c>
      <c r="X18" s="70"/>
      <c r="Y18" s="70"/>
      <c r="Z18" s="70"/>
    </row>
    <row r="19" spans="1:26" ht="18.95" customHeight="1" x14ac:dyDescent="0.15">
      <c r="A19" s="79"/>
      <c r="B19" s="79"/>
      <c r="C19" s="88"/>
      <c r="D19" s="89"/>
      <c r="E19" s="89"/>
      <c r="F19" s="90"/>
      <c r="G19" s="82" t="s">
        <v>45</v>
      </c>
      <c r="H19" s="83"/>
      <c r="I19" s="83"/>
      <c r="J19" s="84"/>
      <c r="K19" s="70">
        <v>3339</v>
      </c>
      <c r="L19" s="70"/>
      <c r="M19" s="70"/>
      <c r="N19" s="70"/>
      <c r="O19" s="70">
        <v>3174</v>
      </c>
      <c r="P19" s="70"/>
      <c r="Q19" s="70"/>
      <c r="R19" s="70"/>
      <c r="S19" s="70">
        <v>2513</v>
      </c>
      <c r="T19" s="70"/>
      <c r="U19" s="70"/>
      <c r="V19" s="70"/>
      <c r="W19" s="70">
        <f t="shared" si="0"/>
        <v>3008.6666666666665</v>
      </c>
      <c r="X19" s="70"/>
      <c r="Y19" s="70"/>
      <c r="Z19" s="70"/>
    </row>
    <row r="20" spans="1:26" ht="18.95" customHeight="1" x14ac:dyDescent="0.15">
      <c r="A20" s="79"/>
      <c r="B20" s="79"/>
      <c r="C20" s="79" t="s">
        <v>47</v>
      </c>
      <c r="D20" s="79"/>
      <c r="E20" s="79"/>
      <c r="F20" s="79"/>
      <c r="G20" s="79"/>
      <c r="H20" s="79"/>
      <c r="I20" s="79"/>
      <c r="J20" s="79"/>
      <c r="K20" s="70">
        <v>5552</v>
      </c>
      <c r="L20" s="70"/>
      <c r="M20" s="70"/>
      <c r="N20" s="70"/>
      <c r="O20" s="70">
        <v>5822</v>
      </c>
      <c r="P20" s="70"/>
      <c r="Q20" s="70"/>
      <c r="R20" s="70"/>
      <c r="S20" s="70">
        <v>4714</v>
      </c>
      <c r="T20" s="70"/>
      <c r="U20" s="70"/>
      <c r="V20" s="70"/>
      <c r="W20" s="70">
        <f t="shared" si="0"/>
        <v>5362.666666666667</v>
      </c>
      <c r="X20" s="70"/>
      <c r="Y20" s="70"/>
      <c r="Z20" s="70"/>
    </row>
    <row r="21" spans="1:26" ht="18.95" customHeight="1" x14ac:dyDescent="0.15">
      <c r="A21" s="79"/>
      <c r="B21" s="79"/>
      <c r="C21" s="81" t="s">
        <v>62</v>
      </c>
      <c r="D21" s="81"/>
      <c r="E21" s="81"/>
      <c r="F21" s="81"/>
      <c r="G21" s="81"/>
      <c r="H21" s="81"/>
      <c r="I21" s="81"/>
      <c r="J21" s="81"/>
      <c r="K21" s="70">
        <v>633</v>
      </c>
      <c r="L21" s="70"/>
      <c r="M21" s="70"/>
      <c r="N21" s="70"/>
      <c r="O21" s="70">
        <v>660</v>
      </c>
      <c r="P21" s="70"/>
      <c r="Q21" s="70"/>
      <c r="R21" s="70"/>
      <c r="S21" s="70">
        <v>654</v>
      </c>
      <c r="T21" s="70"/>
      <c r="U21" s="70"/>
      <c r="V21" s="70"/>
      <c r="W21" s="70">
        <f t="shared" si="0"/>
        <v>649</v>
      </c>
      <c r="X21" s="70"/>
      <c r="Y21" s="70"/>
      <c r="Z21" s="70"/>
    </row>
    <row r="22" spans="1:26" ht="18.95" customHeight="1" x14ac:dyDescent="0.15">
      <c r="A22" s="79"/>
      <c r="B22" s="79"/>
      <c r="C22" s="79" t="s">
        <v>50</v>
      </c>
      <c r="D22" s="79"/>
      <c r="E22" s="79"/>
      <c r="F22" s="79"/>
      <c r="G22" s="79"/>
      <c r="H22" s="79"/>
      <c r="I22" s="79"/>
      <c r="J22" s="79"/>
      <c r="K22" s="70">
        <v>1065</v>
      </c>
      <c r="L22" s="70"/>
      <c r="M22" s="70"/>
      <c r="N22" s="70"/>
      <c r="O22" s="70">
        <v>442</v>
      </c>
      <c r="P22" s="70"/>
      <c r="Q22" s="70"/>
      <c r="R22" s="70"/>
      <c r="S22" s="70">
        <v>540</v>
      </c>
      <c r="T22" s="70"/>
      <c r="U22" s="70"/>
      <c r="V22" s="70"/>
      <c r="W22" s="70">
        <f t="shared" si="0"/>
        <v>682.33333333333337</v>
      </c>
      <c r="X22" s="70"/>
      <c r="Y22" s="70"/>
      <c r="Z22" s="70"/>
    </row>
    <row r="23" spans="1:26" ht="18.95" customHeight="1" x14ac:dyDescent="0.15">
      <c r="A23" s="79"/>
      <c r="B23" s="79"/>
      <c r="C23" s="79" t="s">
        <v>54</v>
      </c>
      <c r="D23" s="79"/>
      <c r="E23" s="79"/>
      <c r="F23" s="79"/>
      <c r="G23" s="79"/>
      <c r="H23" s="79"/>
      <c r="I23" s="79"/>
      <c r="J23" s="79"/>
      <c r="K23" s="70">
        <v>1773</v>
      </c>
      <c r="L23" s="70"/>
      <c r="M23" s="70"/>
      <c r="N23" s="70"/>
      <c r="O23" s="70">
        <v>2236</v>
      </c>
      <c r="P23" s="70"/>
      <c r="Q23" s="70"/>
      <c r="R23" s="70"/>
      <c r="S23" s="70">
        <v>1334</v>
      </c>
      <c r="T23" s="70"/>
      <c r="U23" s="70"/>
      <c r="V23" s="70"/>
      <c r="W23" s="70">
        <f t="shared" si="0"/>
        <v>1781</v>
      </c>
      <c r="X23" s="70"/>
      <c r="Y23" s="70"/>
      <c r="Z23" s="70"/>
    </row>
    <row r="24" spans="1:26" ht="18.95" customHeight="1" x14ac:dyDescent="0.15">
      <c r="A24" s="79"/>
      <c r="B24" s="79"/>
      <c r="C24" s="79" t="s">
        <v>25</v>
      </c>
      <c r="D24" s="79"/>
      <c r="E24" s="79"/>
      <c r="F24" s="79"/>
      <c r="G24" s="79"/>
      <c r="H24" s="79"/>
      <c r="I24" s="79"/>
      <c r="J24" s="79"/>
      <c r="K24" s="70">
        <f>SUM(K16:N23)</f>
        <v>14852</v>
      </c>
      <c r="L24" s="70"/>
      <c r="M24" s="70"/>
      <c r="N24" s="70"/>
      <c r="O24" s="70">
        <f>SUM(O16:R23)</f>
        <v>15455</v>
      </c>
      <c r="P24" s="70"/>
      <c r="Q24" s="70"/>
      <c r="R24" s="70"/>
      <c r="S24" s="70">
        <f>SUM(S16:V23)</f>
        <v>13062</v>
      </c>
      <c r="T24" s="70"/>
      <c r="U24" s="70"/>
      <c r="V24" s="70"/>
      <c r="W24" s="70">
        <f t="shared" si="0"/>
        <v>14456.333333333334</v>
      </c>
      <c r="X24" s="70"/>
      <c r="Y24" s="70"/>
      <c r="Z24" s="70"/>
    </row>
    <row r="25" spans="1:26" ht="18.95" customHeight="1" x14ac:dyDescent="0.15"/>
    <row r="26" spans="1:26" ht="18.95" customHeight="1" x14ac:dyDescent="0.15">
      <c r="A26" s="2" t="s">
        <v>72</v>
      </c>
      <c r="D26" s="3"/>
      <c r="E26" s="3"/>
      <c r="F26" s="3"/>
      <c r="G26" s="3"/>
    </row>
    <row r="27" spans="1:26" ht="18.95" customHeight="1" x14ac:dyDescent="0.15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 t="s">
        <v>5</v>
      </c>
      <c r="L27" s="80"/>
      <c r="M27" s="80"/>
      <c r="N27" s="80"/>
      <c r="O27" s="80" t="s">
        <v>15</v>
      </c>
      <c r="P27" s="80"/>
      <c r="Q27" s="80"/>
      <c r="R27" s="80"/>
      <c r="S27" s="80" t="s">
        <v>365</v>
      </c>
      <c r="T27" s="80"/>
      <c r="U27" s="80"/>
      <c r="V27" s="80"/>
      <c r="W27" s="80" t="s">
        <v>500</v>
      </c>
      <c r="X27" s="80"/>
      <c r="Y27" s="80"/>
      <c r="Z27" s="80"/>
    </row>
    <row r="28" spans="1:26" ht="18.95" customHeight="1" x14ac:dyDescent="0.15">
      <c r="A28" s="124" t="s">
        <v>354</v>
      </c>
      <c r="B28" s="124"/>
      <c r="C28" s="124"/>
      <c r="D28" s="124"/>
      <c r="E28" s="124"/>
      <c r="F28" s="124"/>
      <c r="G28" s="124"/>
      <c r="H28" s="124"/>
      <c r="I28" s="124"/>
      <c r="J28" s="124"/>
      <c r="K28" s="70">
        <v>193</v>
      </c>
      <c r="L28" s="70"/>
      <c r="M28" s="70"/>
      <c r="N28" s="70"/>
      <c r="O28" s="70">
        <v>196</v>
      </c>
      <c r="P28" s="70"/>
      <c r="Q28" s="70"/>
      <c r="R28" s="70"/>
      <c r="S28" s="70">
        <v>189</v>
      </c>
      <c r="T28" s="70"/>
      <c r="U28" s="70"/>
      <c r="V28" s="70"/>
      <c r="W28" s="70">
        <f>(K28+O28+S28)/3</f>
        <v>192.66666666666666</v>
      </c>
      <c r="X28" s="70"/>
      <c r="Y28" s="70"/>
      <c r="Z28" s="70"/>
    </row>
    <row r="29" spans="1:26" ht="18.95" customHeight="1" x14ac:dyDescent="0.15"/>
    <row r="30" spans="1:26" ht="18.95" customHeight="1" x14ac:dyDescent="0.15">
      <c r="A30" s="2" t="s">
        <v>216</v>
      </c>
    </row>
    <row r="31" spans="1:26" ht="18.95" customHeight="1" x14ac:dyDescent="0.15">
      <c r="A31" s="64" t="s">
        <v>80</v>
      </c>
      <c r="B31" s="65"/>
      <c r="C31" s="65"/>
      <c r="D31" s="66"/>
      <c r="E31" s="64" t="s">
        <v>78</v>
      </c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6"/>
      <c r="W31" s="64" t="s">
        <v>84</v>
      </c>
      <c r="X31" s="65"/>
      <c r="Y31" s="65"/>
      <c r="Z31" s="66"/>
    </row>
    <row r="32" spans="1:26" ht="18.95" customHeight="1" x14ac:dyDescent="0.15">
      <c r="A32" s="60" t="s">
        <v>5</v>
      </c>
      <c r="B32" s="60"/>
      <c r="C32" s="60"/>
      <c r="D32" s="60"/>
      <c r="E32" s="5" t="s">
        <v>356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9"/>
      <c r="W32" s="70">
        <v>670</v>
      </c>
      <c r="X32" s="70"/>
      <c r="Y32" s="70"/>
      <c r="Z32" s="70"/>
    </row>
    <row r="33" spans="1:26" ht="18.95" customHeight="1" x14ac:dyDescent="0.15">
      <c r="A33" s="60" t="s">
        <v>5</v>
      </c>
      <c r="B33" s="60"/>
      <c r="C33" s="60"/>
      <c r="D33" s="60"/>
      <c r="E33" s="5" t="s">
        <v>220</v>
      </c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9"/>
      <c r="W33" s="70">
        <v>462</v>
      </c>
      <c r="X33" s="70"/>
      <c r="Y33" s="70"/>
      <c r="Z33" s="70"/>
    </row>
    <row r="34" spans="1:26" ht="18.95" customHeight="1" x14ac:dyDescent="0.15">
      <c r="A34" s="60" t="s">
        <v>5</v>
      </c>
      <c r="B34" s="60"/>
      <c r="C34" s="60"/>
      <c r="D34" s="60"/>
      <c r="E34" s="5" t="s">
        <v>359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9"/>
      <c r="W34" s="74">
        <v>880</v>
      </c>
      <c r="X34" s="75"/>
      <c r="Y34" s="75"/>
      <c r="Z34" s="76"/>
    </row>
    <row r="35" spans="1:26" ht="18.95" customHeight="1" x14ac:dyDescent="0.15">
      <c r="A35" s="60" t="s">
        <v>15</v>
      </c>
      <c r="B35" s="60"/>
      <c r="C35" s="60"/>
      <c r="D35" s="60"/>
      <c r="E35" s="67" t="s">
        <v>357</v>
      </c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9"/>
      <c r="W35" s="70">
        <v>143</v>
      </c>
      <c r="X35" s="70"/>
      <c r="Y35" s="70"/>
      <c r="Z35" s="70"/>
    </row>
    <row r="36" spans="1:26" ht="18.95" customHeight="1" x14ac:dyDescent="0.15">
      <c r="A36" s="60" t="s">
        <v>15</v>
      </c>
      <c r="B36" s="60"/>
      <c r="C36" s="60"/>
      <c r="D36" s="60"/>
      <c r="E36" s="67" t="s">
        <v>358</v>
      </c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9"/>
      <c r="W36" s="70">
        <v>429</v>
      </c>
      <c r="X36" s="70"/>
      <c r="Y36" s="70"/>
      <c r="Z36" s="70"/>
    </row>
    <row r="37" spans="1:26" ht="18.95" customHeight="1" x14ac:dyDescent="0.15">
      <c r="A37" s="60" t="s">
        <v>15</v>
      </c>
      <c r="B37" s="60"/>
      <c r="C37" s="60"/>
      <c r="D37" s="60"/>
      <c r="E37" s="5" t="s">
        <v>82</v>
      </c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9"/>
      <c r="W37" s="74">
        <v>2420</v>
      </c>
      <c r="X37" s="75"/>
      <c r="Y37" s="75"/>
      <c r="Z37" s="76"/>
    </row>
    <row r="38" spans="1:26" ht="18.95" customHeight="1" x14ac:dyDescent="0.15">
      <c r="A38" s="60" t="s">
        <v>15</v>
      </c>
      <c r="B38" s="60"/>
      <c r="C38" s="60"/>
      <c r="D38" s="60"/>
      <c r="E38" s="5" t="s">
        <v>170</v>
      </c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9"/>
      <c r="W38" s="74">
        <v>8410</v>
      </c>
      <c r="X38" s="75"/>
      <c r="Y38" s="75"/>
      <c r="Z38" s="76"/>
    </row>
    <row r="39" spans="1:26" ht="18.95" customHeight="1" x14ac:dyDescent="0.15">
      <c r="A39" s="60" t="s">
        <v>511</v>
      </c>
      <c r="B39" s="60"/>
      <c r="C39" s="60"/>
      <c r="D39" s="60"/>
      <c r="E39" s="67" t="s">
        <v>566</v>
      </c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9"/>
      <c r="W39" s="74">
        <v>136</v>
      </c>
      <c r="X39" s="75"/>
      <c r="Y39" s="75"/>
      <c r="Z39" s="76"/>
    </row>
    <row r="40" spans="1:26" ht="18.95" customHeight="1" x14ac:dyDescent="0.15">
      <c r="A40" s="60" t="s">
        <v>511</v>
      </c>
      <c r="B40" s="60"/>
      <c r="C40" s="60"/>
      <c r="D40" s="60"/>
      <c r="E40" s="67" t="s">
        <v>567</v>
      </c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9"/>
      <c r="W40" s="74">
        <v>1210</v>
      </c>
      <c r="X40" s="75"/>
      <c r="Y40" s="75"/>
      <c r="Z40" s="76"/>
    </row>
    <row r="41" spans="1:26" ht="18.95" customHeight="1" x14ac:dyDescent="0.15">
      <c r="A41" s="60" t="s">
        <v>511</v>
      </c>
      <c r="B41" s="60"/>
      <c r="C41" s="60"/>
      <c r="D41" s="60"/>
      <c r="E41" s="67" t="s">
        <v>568</v>
      </c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9"/>
      <c r="W41" s="74">
        <v>1116</v>
      </c>
      <c r="X41" s="75"/>
      <c r="Y41" s="75"/>
      <c r="Z41" s="76"/>
    </row>
    <row r="42" spans="1:26" ht="18.95" customHeight="1" x14ac:dyDescent="0.15"/>
    <row r="43" spans="1:26" ht="18.95" customHeight="1" x14ac:dyDescent="0.15">
      <c r="A43" s="2" t="s">
        <v>242</v>
      </c>
    </row>
    <row r="44" spans="1:26" ht="18.95" customHeight="1" x14ac:dyDescent="0.15">
      <c r="A44" s="64" t="s">
        <v>80</v>
      </c>
      <c r="B44" s="65"/>
      <c r="C44" s="65"/>
      <c r="D44" s="66"/>
      <c r="E44" s="64" t="s">
        <v>78</v>
      </c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6"/>
    </row>
    <row r="45" spans="1:26" ht="18.95" customHeight="1" x14ac:dyDescent="0.15">
      <c r="A45" s="60" t="s">
        <v>529</v>
      </c>
      <c r="B45" s="60"/>
      <c r="C45" s="60"/>
      <c r="D45" s="60"/>
      <c r="E45" s="121" t="s">
        <v>569</v>
      </c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3"/>
    </row>
    <row r="46" spans="1:26" ht="18.95" customHeight="1" x14ac:dyDescent="0.15">
      <c r="A46" s="60" t="s">
        <v>314</v>
      </c>
      <c r="B46" s="60"/>
      <c r="C46" s="60"/>
      <c r="D46" s="60"/>
      <c r="E46" s="118" t="s">
        <v>570</v>
      </c>
      <c r="F46" s="119"/>
      <c r="G46" s="119"/>
      <c r="H46" s="119"/>
      <c r="I46" s="119"/>
      <c r="J46" s="119"/>
      <c r="K46" s="119"/>
      <c r="L46" s="119"/>
      <c r="M46" s="119"/>
      <c r="N46" s="119"/>
      <c r="O46" s="119"/>
      <c r="P46" s="119"/>
      <c r="Q46" s="119"/>
      <c r="R46" s="119"/>
      <c r="S46" s="119"/>
      <c r="T46" s="119"/>
      <c r="U46" s="119"/>
      <c r="V46" s="119"/>
      <c r="W46" s="119"/>
      <c r="X46" s="119"/>
      <c r="Y46" s="119"/>
      <c r="Z46" s="120"/>
    </row>
    <row r="47" spans="1:26" ht="18.95" customHeight="1" x14ac:dyDescent="0.15">
      <c r="A47" s="117" t="s">
        <v>571</v>
      </c>
      <c r="B47" s="117"/>
      <c r="C47" s="117"/>
      <c r="D47" s="117"/>
      <c r="E47" s="118" t="s">
        <v>463</v>
      </c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19"/>
      <c r="Q47" s="119"/>
      <c r="R47" s="119"/>
      <c r="S47" s="119"/>
      <c r="T47" s="119"/>
      <c r="U47" s="119"/>
      <c r="V47" s="119"/>
      <c r="W47" s="119"/>
      <c r="X47" s="119"/>
      <c r="Y47" s="119"/>
      <c r="Z47" s="120"/>
    </row>
  </sheetData>
  <mergeCells count="134">
    <mergeCell ref="E40:V40"/>
    <mergeCell ref="E41:V41"/>
    <mergeCell ref="A47:D47"/>
    <mergeCell ref="E47:Z47"/>
    <mergeCell ref="A12:B15"/>
    <mergeCell ref="C16:F19"/>
    <mergeCell ref="P2:Z8"/>
    <mergeCell ref="A16:B24"/>
    <mergeCell ref="A40:D40"/>
    <mergeCell ref="W40:Z40"/>
    <mergeCell ref="A41:D41"/>
    <mergeCell ref="W41:Z41"/>
    <mergeCell ref="A44:D44"/>
    <mergeCell ref="E44:Z44"/>
    <mergeCell ref="A45:D45"/>
    <mergeCell ref="E45:Z45"/>
    <mergeCell ref="A46:D46"/>
    <mergeCell ref="E46:Z46"/>
    <mergeCell ref="A33:D33"/>
    <mergeCell ref="W33:Z33"/>
    <mergeCell ref="A37:D37"/>
    <mergeCell ref="W37:Z37"/>
    <mergeCell ref="A38:D38"/>
    <mergeCell ref="W38:Z38"/>
    <mergeCell ref="A39:D39"/>
    <mergeCell ref="E39:V39"/>
    <mergeCell ref="W39:Z39"/>
    <mergeCell ref="A28:J28"/>
    <mergeCell ref="K28:N28"/>
    <mergeCell ref="O28:R28"/>
    <mergeCell ref="S28:V28"/>
    <mergeCell ref="W28:Z28"/>
    <mergeCell ref="A31:D31"/>
    <mergeCell ref="E31:V31"/>
    <mergeCell ref="W31:Z31"/>
    <mergeCell ref="A32:D32"/>
    <mergeCell ref="W32:Z32"/>
    <mergeCell ref="A34:D34"/>
    <mergeCell ref="W34:Z34"/>
    <mergeCell ref="A35:D35"/>
    <mergeCell ref="E35:V35"/>
    <mergeCell ref="W35:Z35"/>
    <mergeCell ref="A36:D36"/>
    <mergeCell ref="E36:V36"/>
    <mergeCell ref="W36:Z36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G18:J18"/>
    <mergeCell ref="K18:N18"/>
    <mergeCell ref="O18:R18"/>
    <mergeCell ref="S18:V18"/>
    <mergeCell ref="W18:Z18"/>
    <mergeCell ref="G19:J19"/>
    <mergeCell ref="K19:N19"/>
    <mergeCell ref="O19:R19"/>
    <mergeCell ref="S19:V19"/>
    <mergeCell ref="W19:Z19"/>
    <mergeCell ref="G16:J16"/>
    <mergeCell ref="K16:N16"/>
    <mergeCell ref="O16:R16"/>
    <mergeCell ref="S16:V16"/>
    <mergeCell ref="W16:Z16"/>
    <mergeCell ref="G17:J17"/>
    <mergeCell ref="K17:N17"/>
    <mergeCell ref="O17:R17"/>
    <mergeCell ref="S17:V17"/>
    <mergeCell ref="W17:Z17"/>
    <mergeCell ref="C14:J14"/>
    <mergeCell ref="K14:N14"/>
    <mergeCell ref="O14:R14"/>
    <mergeCell ref="S14:V14"/>
    <mergeCell ref="W14:Z14"/>
    <mergeCell ref="C15:J15"/>
    <mergeCell ref="K15:N15"/>
    <mergeCell ref="O15:R15"/>
    <mergeCell ref="S15:V15"/>
    <mergeCell ref="W15:Z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A7:D7"/>
    <mergeCell ref="E7:N7"/>
    <mergeCell ref="A8:D8"/>
    <mergeCell ref="E8:N8"/>
    <mergeCell ref="A11:J11"/>
    <mergeCell ref="K11:N11"/>
    <mergeCell ref="O11:R11"/>
    <mergeCell ref="S11:V11"/>
    <mergeCell ref="W11:Z11"/>
    <mergeCell ref="A2:D2"/>
    <mergeCell ref="F2:N2"/>
    <mergeCell ref="A3:D3"/>
    <mergeCell ref="E3:N3"/>
    <mergeCell ref="A4:D4"/>
    <mergeCell ref="E4:N4"/>
    <mergeCell ref="A5:D5"/>
    <mergeCell ref="E5:N5"/>
    <mergeCell ref="A6:D6"/>
    <mergeCell ref="E6:N6"/>
  </mergeCells>
  <phoneticPr fontId="6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rowBreaks count="1" manualBreakCount="1">
    <brk id="42" max="16383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47"/>
  <sheetViews>
    <sheetView workbookViewId="0">
      <selection activeCell="AC17" sqref="AC17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67</v>
      </c>
      <c r="B1" s="3"/>
      <c r="C1" s="3"/>
      <c r="O1" s="7"/>
    </row>
    <row r="2" spans="1:26" ht="18.95" customHeight="1" x14ac:dyDescent="0.15">
      <c r="A2" s="64" t="s">
        <v>0</v>
      </c>
      <c r="B2" s="65"/>
      <c r="C2" s="65"/>
      <c r="D2" s="66"/>
      <c r="E2" s="4" t="s">
        <v>572</v>
      </c>
      <c r="F2" s="91" t="str">
        <f>別紙!B58</f>
        <v>由仁中学校</v>
      </c>
      <c r="G2" s="92"/>
      <c r="H2" s="92"/>
      <c r="I2" s="92"/>
      <c r="J2" s="92"/>
      <c r="K2" s="92"/>
      <c r="L2" s="92"/>
      <c r="M2" s="92"/>
      <c r="N2" s="93"/>
      <c r="O2" s="7"/>
      <c r="P2" s="95" t="s">
        <v>16</v>
      </c>
      <c r="Q2" s="95"/>
      <c r="R2" s="95"/>
      <c r="S2" s="95"/>
      <c r="T2" s="95"/>
      <c r="U2" s="95"/>
      <c r="V2" s="95"/>
      <c r="W2" s="95"/>
      <c r="X2" s="95"/>
      <c r="Y2" s="95"/>
      <c r="Z2" s="95"/>
    </row>
    <row r="3" spans="1:26" ht="18.95" customHeight="1" x14ac:dyDescent="0.15">
      <c r="A3" s="64" t="s">
        <v>65</v>
      </c>
      <c r="B3" s="65"/>
      <c r="C3" s="65"/>
      <c r="D3" s="66"/>
      <c r="E3" s="96" t="str">
        <f>別紙!C58</f>
        <v>新光50番地の1</v>
      </c>
      <c r="F3" s="92"/>
      <c r="G3" s="92"/>
      <c r="H3" s="92"/>
      <c r="I3" s="92"/>
      <c r="J3" s="92"/>
      <c r="K3" s="92"/>
      <c r="L3" s="92"/>
      <c r="M3" s="92"/>
      <c r="N3" s="93"/>
      <c r="O3" s="7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</row>
    <row r="4" spans="1:26" ht="18.95" customHeight="1" x14ac:dyDescent="0.15">
      <c r="A4" s="80" t="s">
        <v>129</v>
      </c>
      <c r="B4" s="80"/>
      <c r="C4" s="80"/>
      <c r="D4" s="80"/>
      <c r="E4" s="96" t="str">
        <f>別紙!D58</f>
        <v>鉄筋コンクリート</v>
      </c>
      <c r="F4" s="92"/>
      <c r="G4" s="92"/>
      <c r="H4" s="92"/>
      <c r="I4" s="92"/>
      <c r="J4" s="92"/>
      <c r="K4" s="92"/>
      <c r="L4" s="92"/>
      <c r="M4" s="92"/>
      <c r="N4" s="93"/>
      <c r="O4" s="7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</row>
    <row r="5" spans="1:26" ht="18.95" customHeight="1" x14ac:dyDescent="0.15">
      <c r="A5" s="80" t="s">
        <v>43</v>
      </c>
      <c r="B5" s="80"/>
      <c r="C5" s="80"/>
      <c r="D5" s="80"/>
      <c r="E5" s="97">
        <f>別紙!E58</f>
        <v>4324.26</v>
      </c>
      <c r="F5" s="98"/>
      <c r="G5" s="98"/>
      <c r="H5" s="98"/>
      <c r="I5" s="98"/>
      <c r="J5" s="98"/>
      <c r="K5" s="98"/>
      <c r="L5" s="98"/>
      <c r="M5" s="98"/>
      <c r="N5" s="99"/>
      <c r="O5" s="7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</row>
    <row r="6" spans="1:26" ht="18.95" customHeight="1" x14ac:dyDescent="0.15">
      <c r="A6" s="80" t="s">
        <v>13</v>
      </c>
      <c r="B6" s="80"/>
      <c r="C6" s="80"/>
      <c r="D6" s="80"/>
      <c r="E6" s="100" t="str">
        <f>別紙!F58</f>
        <v>昭和47年</v>
      </c>
      <c r="F6" s="101"/>
      <c r="G6" s="101"/>
      <c r="H6" s="101"/>
      <c r="I6" s="101"/>
      <c r="J6" s="101"/>
      <c r="K6" s="101"/>
      <c r="L6" s="101"/>
      <c r="M6" s="101"/>
      <c r="N6" s="102"/>
      <c r="O6" s="7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</row>
    <row r="7" spans="1:26" ht="18.95" customHeight="1" x14ac:dyDescent="0.15">
      <c r="A7" s="80" t="s">
        <v>4</v>
      </c>
      <c r="B7" s="80"/>
      <c r="C7" s="80"/>
      <c r="D7" s="80"/>
      <c r="E7" s="96" t="str">
        <f>別紙!G58</f>
        <v>教育課</v>
      </c>
      <c r="F7" s="92"/>
      <c r="G7" s="92"/>
      <c r="H7" s="92"/>
      <c r="I7" s="92"/>
      <c r="J7" s="92"/>
      <c r="K7" s="92"/>
      <c r="L7" s="92"/>
      <c r="M7" s="92"/>
      <c r="N7" s="93"/>
      <c r="O7" s="7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</row>
    <row r="8" spans="1:26" ht="18.95" customHeight="1" x14ac:dyDescent="0.15">
      <c r="A8" s="64" t="s">
        <v>8</v>
      </c>
      <c r="B8" s="65"/>
      <c r="C8" s="65"/>
      <c r="D8" s="66"/>
      <c r="E8" s="96" t="str">
        <f>別紙!H58</f>
        <v>直営</v>
      </c>
      <c r="F8" s="92"/>
      <c r="G8" s="92"/>
      <c r="H8" s="92"/>
      <c r="I8" s="92"/>
      <c r="J8" s="92"/>
      <c r="K8" s="92"/>
      <c r="L8" s="92"/>
      <c r="M8" s="92"/>
      <c r="N8" s="93"/>
      <c r="O8" s="7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</row>
    <row r="9" spans="1:26" ht="18.95" customHeight="1" x14ac:dyDescent="0.15"/>
    <row r="10" spans="1:26" ht="18.95" customHeight="1" x14ac:dyDescent="0.15">
      <c r="A10" s="2" t="s">
        <v>70</v>
      </c>
      <c r="D10" s="3"/>
      <c r="E10" s="3"/>
      <c r="F10" s="3"/>
      <c r="G10" s="3"/>
      <c r="K10" s="3"/>
      <c r="O10" s="3"/>
      <c r="S10" s="3"/>
      <c r="W10" s="3"/>
      <c r="Z10" s="8" t="s">
        <v>57</v>
      </c>
    </row>
    <row r="11" spans="1:26" ht="18.95" customHeight="1" x14ac:dyDescent="0.15">
      <c r="A11" s="80"/>
      <c r="B11" s="80"/>
      <c r="C11" s="80"/>
      <c r="D11" s="80"/>
      <c r="E11" s="80"/>
      <c r="F11" s="80"/>
      <c r="G11" s="80"/>
      <c r="H11" s="80"/>
      <c r="I11" s="80"/>
      <c r="J11" s="80"/>
      <c r="K11" s="80" t="s">
        <v>5</v>
      </c>
      <c r="L11" s="80"/>
      <c r="M11" s="80"/>
      <c r="N11" s="80"/>
      <c r="O11" s="80" t="s">
        <v>15</v>
      </c>
      <c r="P11" s="80"/>
      <c r="Q11" s="80"/>
      <c r="R11" s="80"/>
      <c r="S11" s="64" t="s">
        <v>365</v>
      </c>
      <c r="T11" s="65"/>
      <c r="U11" s="65"/>
      <c r="V11" s="66"/>
      <c r="W11" s="80" t="s">
        <v>500</v>
      </c>
      <c r="X11" s="80"/>
      <c r="Y11" s="80"/>
      <c r="Z11" s="80"/>
    </row>
    <row r="12" spans="1:26" ht="18.95" customHeight="1" x14ac:dyDescent="0.15">
      <c r="A12" s="94" t="s">
        <v>10</v>
      </c>
      <c r="B12" s="94"/>
      <c r="C12" s="94" t="s">
        <v>18</v>
      </c>
      <c r="D12" s="94"/>
      <c r="E12" s="94"/>
      <c r="F12" s="94"/>
      <c r="G12" s="94"/>
      <c r="H12" s="94"/>
      <c r="I12" s="94"/>
      <c r="J12" s="94"/>
      <c r="K12" s="70">
        <v>0</v>
      </c>
      <c r="L12" s="70"/>
      <c r="M12" s="70"/>
      <c r="N12" s="70"/>
      <c r="O12" s="70">
        <v>0</v>
      </c>
      <c r="P12" s="70"/>
      <c r="Q12" s="70"/>
      <c r="R12" s="70"/>
      <c r="S12" s="70">
        <v>0</v>
      </c>
      <c r="T12" s="70"/>
      <c r="U12" s="70"/>
      <c r="V12" s="70"/>
      <c r="W12" s="70">
        <f t="shared" ref="W12:W24" si="0">(K12+O12+S12)/3</f>
        <v>0</v>
      </c>
      <c r="X12" s="70"/>
      <c r="Y12" s="70"/>
      <c r="Z12" s="70"/>
    </row>
    <row r="13" spans="1:26" ht="18.95" customHeight="1" x14ac:dyDescent="0.15">
      <c r="A13" s="79"/>
      <c r="B13" s="79"/>
      <c r="C13" s="79" t="s">
        <v>20</v>
      </c>
      <c r="D13" s="79"/>
      <c r="E13" s="79"/>
      <c r="F13" s="79"/>
      <c r="G13" s="79"/>
      <c r="H13" s="79"/>
      <c r="I13" s="79"/>
      <c r="J13" s="79"/>
      <c r="K13" s="70">
        <v>0</v>
      </c>
      <c r="L13" s="70"/>
      <c r="M13" s="70"/>
      <c r="N13" s="70"/>
      <c r="O13" s="70">
        <v>0</v>
      </c>
      <c r="P13" s="70"/>
      <c r="Q13" s="70"/>
      <c r="R13" s="70"/>
      <c r="S13" s="70">
        <v>0</v>
      </c>
      <c r="T13" s="70"/>
      <c r="U13" s="70"/>
      <c r="V13" s="70"/>
      <c r="W13" s="70">
        <f t="shared" si="0"/>
        <v>0</v>
      </c>
      <c r="X13" s="70"/>
      <c r="Y13" s="70"/>
      <c r="Z13" s="70"/>
    </row>
    <row r="14" spans="1:26" ht="18.95" customHeight="1" x14ac:dyDescent="0.15">
      <c r="A14" s="79"/>
      <c r="B14" s="79"/>
      <c r="C14" s="79" t="s">
        <v>6</v>
      </c>
      <c r="D14" s="79"/>
      <c r="E14" s="79"/>
      <c r="F14" s="79"/>
      <c r="G14" s="79"/>
      <c r="H14" s="79"/>
      <c r="I14" s="79"/>
      <c r="J14" s="79"/>
      <c r="K14" s="70">
        <v>0</v>
      </c>
      <c r="L14" s="70"/>
      <c r="M14" s="70"/>
      <c r="N14" s="70"/>
      <c r="O14" s="70">
        <v>0</v>
      </c>
      <c r="P14" s="70"/>
      <c r="Q14" s="70"/>
      <c r="R14" s="70"/>
      <c r="S14" s="70">
        <v>0</v>
      </c>
      <c r="T14" s="70"/>
      <c r="U14" s="70"/>
      <c r="V14" s="70"/>
      <c r="W14" s="70">
        <f t="shared" si="0"/>
        <v>0</v>
      </c>
      <c r="X14" s="70"/>
      <c r="Y14" s="70"/>
      <c r="Z14" s="70"/>
    </row>
    <row r="15" spans="1:26" ht="18.95" customHeight="1" x14ac:dyDescent="0.15">
      <c r="A15" s="79"/>
      <c r="B15" s="79"/>
      <c r="C15" s="79" t="s">
        <v>25</v>
      </c>
      <c r="D15" s="79"/>
      <c r="E15" s="79"/>
      <c r="F15" s="79"/>
      <c r="G15" s="79"/>
      <c r="H15" s="79"/>
      <c r="I15" s="79"/>
      <c r="J15" s="79"/>
      <c r="K15" s="70">
        <f>SUM(K12:N14)</f>
        <v>0</v>
      </c>
      <c r="L15" s="70"/>
      <c r="M15" s="70"/>
      <c r="N15" s="70"/>
      <c r="O15" s="70">
        <f>SUM(O12:R14)</f>
        <v>0</v>
      </c>
      <c r="P15" s="70"/>
      <c r="Q15" s="70"/>
      <c r="R15" s="70"/>
      <c r="S15" s="70">
        <f>SUM(S12:V14)</f>
        <v>0</v>
      </c>
      <c r="T15" s="70"/>
      <c r="U15" s="70"/>
      <c r="V15" s="70"/>
      <c r="W15" s="70">
        <f t="shared" si="0"/>
        <v>0</v>
      </c>
      <c r="X15" s="70"/>
      <c r="Y15" s="70"/>
      <c r="Z15" s="70"/>
    </row>
    <row r="16" spans="1:26" ht="18.95" customHeight="1" x14ac:dyDescent="0.15">
      <c r="A16" s="79" t="s">
        <v>1</v>
      </c>
      <c r="B16" s="79"/>
      <c r="C16" s="85" t="s">
        <v>29</v>
      </c>
      <c r="D16" s="86"/>
      <c r="E16" s="86"/>
      <c r="F16" s="87"/>
      <c r="G16" s="82" t="s">
        <v>30</v>
      </c>
      <c r="H16" s="83"/>
      <c r="I16" s="83"/>
      <c r="J16" s="84"/>
      <c r="K16" s="70">
        <v>2209</v>
      </c>
      <c r="L16" s="70"/>
      <c r="M16" s="70"/>
      <c r="N16" s="70"/>
      <c r="O16" s="70">
        <v>2750</v>
      </c>
      <c r="P16" s="70"/>
      <c r="Q16" s="70"/>
      <c r="R16" s="70"/>
      <c r="S16" s="70">
        <v>3429</v>
      </c>
      <c r="T16" s="70"/>
      <c r="U16" s="70"/>
      <c r="V16" s="70"/>
      <c r="W16" s="70">
        <f t="shared" si="0"/>
        <v>2796</v>
      </c>
      <c r="X16" s="70"/>
      <c r="Y16" s="70"/>
      <c r="Z16" s="70"/>
    </row>
    <row r="17" spans="1:26" ht="18.95" customHeight="1" x14ac:dyDescent="0.15">
      <c r="A17" s="79"/>
      <c r="B17" s="79"/>
      <c r="C17" s="88"/>
      <c r="D17" s="89"/>
      <c r="E17" s="89"/>
      <c r="F17" s="90"/>
      <c r="G17" s="82" t="s">
        <v>34</v>
      </c>
      <c r="H17" s="83"/>
      <c r="I17" s="83"/>
      <c r="J17" s="84"/>
      <c r="K17" s="70">
        <v>31</v>
      </c>
      <c r="L17" s="70"/>
      <c r="M17" s="70"/>
      <c r="N17" s="70"/>
      <c r="O17" s="70">
        <v>29</v>
      </c>
      <c r="P17" s="70"/>
      <c r="Q17" s="70"/>
      <c r="R17" s="70"/>
      <c r="S17" s="70">
        <v>31</v>
      </c>
      <c r="T17" s="70"/>
      <c r="U17" s="70"/>
      <c r="V17" s="70"/>
      <c r="W17" s="70">
        <f t="shared" si="0"/>
        <v>30.333333333333332</v>
      </c>
      <c r="X17" s="70"/>
      <c r="Y17" s="70"/>
      <c r="Z17" s="70"/>
    </row>
    <row r="18" spans="1:26" ht="18.95" customHeight="1" x14ac:dyDescent="0.15">
      <c r="A18" s="79"/>
      <c r="B18" s="79"/>
      <c r="C18" s="88"/>
      <c r="D18" s="89"/>
      <c r="E18" s="89"/>
      <c r="F18" s="90"/>
      <c r="G18" s="82" t="s">
        <v>39</v>
      </c>
      <c r="H18" s="83"/>
      <c r="I18" s="83"/>
      <c r="J18" s="84"/>
      <c r="K18" s="70">
        <v>819</v>
      </c>
      <c r="L18" s="70"/>
      <c r="M18" s="70"/>
      <c r="N18" s="70"/>
      <c r="O18" s="70">
        <v>648</v>
      </c>
      <c r="P18" s="70"/>
      <c r="Q18" s="70"/>
      <c r="R18" s="70"/>
      <c r="S18" s="70">
        <v>723</v>
      </c>
      <c r="T18" s="70"/>
      <c r="U18" s="70"/>
      <c r="V18" s="70"/>
      <c r="W18" s="70">
        <f t="shared" si="0"/>
        <v>730</v>
      </c>
      <c r="X18" s="70"/>
      <c r="Y18" s="70"/>
      <c r="Z18" s="70"/>
    </row>
    <row r="19" spans="1:26" ht="18.95" customHeight="1" x14ac:dyDescent="0.15">
      <c r="A19" s="79"/>
      <c r="B19" s="79"/>
      <c r="C19" s="88"/>
      <c r="D19" s="89"/>
      <c r="E19" s="89"/>
      <c r="F19" s="90"/>
      <c r="G19" s="82" t="s">
        <v>45</v>
      </c>
      <c r="H19" s="83"/>
      <c r="I19" s="83"/>
      <c r="J19" s="84"/>
      <c r="K19" s="70">
        <v>4915</v>
      </c>
      <c r="L19" s="70"/>
      <c r="M19" s="70"/>
      <c r="N19" s="70"/>
      <c r="O19" s="70">
        <v>4413</v>
      </c>
      <c r="P19" s="70"/>
      <c r="Q19" s="70"/>
      <c r="R19" s="70"/>
      <c r="S19" s="70">
        <v>4234</v>
      </c>
      <c r="T19" s="70"/>
      <c r="U19" s="70"/>
      <c r="V19" s="70"/>
      <c r="W19" s="70">
        <f t="shared" si="0"/>
        <v>4520.666666666667</v>
      </c>
      <c r="X19" s="70"/>
      <c r="Y19" s="70"/>
      <c r="Z19" s="70"/>
    </row>
    <row r="20" spans="1:26" ht="18.95" customHeight="1" x14ac:dyDescent="0.15">
      <c r="A20" s="79"/>
      <c r="B20" s="79"/>
      <c r="C20" s="79" t="s">
        <v>47</v>
      </c>
      <c r="D20" s="79"/>
      <c r="E20" s="79"/>
      <c r="F20" s="79"/>
      <c r="G20" s="79"/>
      <c r="H20" s="79"/>
      <c r="I20" s="79"/>
      <c r="J20" s="79"/>
      <c r="K20" s="70">
        <v>7803</v>
      </c>
      <c r="L20" s="70"/>
      <c r="M20" s="70"/>
      <c r="N20" s="70"/>
      <c r="O20" s="70">
        <v>7136</v>
      </c>
      <c r="P20" s="70"/>
      <c r="Q20" s="70"/>
      <c r="R20" s="70"/>
      <c r="S20" s="70">
        <v>7141</v>
      </c>
      <c r="T20" s="70"/>
      <c r="U20" s="70"/>
      <c r="V20" s="70"/>
      <c r="W20" s="70">
        <f t="shared" si="0"/>
        <v>7360</v>
      </c>
      <c r="X20" s="70"/>
      <c r="Y20" s="70"/>
      <c r="Z20" s="70"/>
    </row>
    <row r="21" spans="1:26" ht="18.95" customHeight="1" x14ac:dyDescent="0.15">
      <c r="A21" s="79"/>
      <c r="B21" s="79"/>
      <c r="C21" s="81" t="s">
        <v>62</v>
      </c>
      <c r="D21" s="81"/>
      <c r="E21" s="81"/>
      <c r="F21" s="81"/>
      <c r="G21" s="81"/>
      <c r="H21" s="81"/>
      <c r="I21" s="81"/>
      <c r="J21" s="81"/>
      <c r="K21" s="70">
        <v>538</v>
      </c>
      <c r="L21" s="70"/>
      <c r="M21" s="70"/>
      <c r="N21" s="70"/>
      <c r="O21" s="70">
        <v>538</v>
      </c>
      <c r="P21" s="70"/>
      <c r="Q21" s="70"/>
      <c r="R21" s="70"/>
      <c r="S21" s="70">
        <v>544</v>
      </c>
      <c r="T21" s="70"/>
      <c r="U21" s="70"/>
      <c r="V21" s="70"/>
      <c r="W21" s="70">
        <f t="shared" si="0"/>
        <v>540</v>
      </c>
      <c r="X21" s="70"/>
      <c r="Y21" s="70"/>
      <c r="Z21" s="70"/>
    </row>
    <row r="22" spans="1:26" ht="18.95" customHeight="1" x14ac:dyDescent="0.15">
      <c r="A22" s="79"/>
      <c r="B22" s="79"/>
      <c r="C22" s="79" t="s">
        <v>50</v>
      </c>
      <c r="D22" s="79"/>
      <c r="E22" s="79"/>
      <c r="F22" s="79"/>
      <c r="G22" s="79"/>
      <c r="H22" s="79"/>
      <c r="I22" s="79"/>
      <c r="J22" s="79"/>
      <c r="K22" s="70">
        <v>323</v>
      </c>
      <c r="L22" s="70"/>
      <c r="M22" s="70"/>
      <c r="N22" s="70"/>
      <c r="O22" s="70">
        <v>730</v>
      </c>
      <c r="P22" s="70"/>
      <c r="Q22" s="70"/>
      <c r="R22" s="70"/>
      <c r="S22" s="70">
        <v>930</v>
      </c>
      <c r="T22" s="70"/>
      <c r="U22" s="70"/>
      <c r="V22" s="70"/>
      <c r="W22" s="70">
        <f t="shared" si="0"/>
        <v>661</v>
      </c>
      <c r="X22" s="70"/>
      <c r="Y22" s="70"/>
      <c r="Z22" s="70"/>
    </row>
    <row r="23" spans="1:26" ht="18.95" customHeight="1" x14ac:dyDescent="0.15">
      <c r="A23" s="79"/>
      <c r="B23" s="79"/>
      <c r="C23" s="79" t="s">
        <v>54</v>
      </c>
      <c r="D23" s="79"/>
      <c r="E23" s="79"/>
      <c r="F23" s="79"/>
      <c r="G23" s="79"/>
      <c r="H23" s="79"/>
      <c r="I23" s="79"/>
      <c r="J23" s="79"/>
      <c r="K23" s="70">
        <v>2880</v>
      </c>
      <c r="L23" s="70"/>
      <c r="M23" s="70"/>
      <c r="N23" s="70"/>
      <c r="O23" s="70">
        <v>1541</v>
      </c>
      <c r="P23" s="70"/>
      <c r="Q23" s="70"/>
      <c r="R23" s="70"/>
      <c r="S23" s="70">
        <v>3123</v>
      </c>
      <c r="T23" s="70"/>
      <c r="U23" s="70"/>
      <c r="V23" s="70"/>
      <c r="W23" s="70">
        <f t="shared" si="0"/>
        <v>2514.6666666666665</v>
      </c>
      <c r="X23" s="70"/>
      <c r="Y23" s="70"/>
      <c r="Z23" s="70"/>
    </row>
    <row r="24" spans="1:26" ht="18.95" customHeight="1" x14ac:dyDescent="0.15">
      <c r="A24" s="79"/>
      <c r="B24" s="79"/>
      <c r="C24" s="79" t="s">
        <v>25</v>
      </c>
      <c r="D24" s="79"/>
      <c r="E24" s="79"/>
      <c r="F24" s="79"/>
      <c r="G24" s="79"/>
      <c r="H24" s="79"/>
      <c r="I24" s="79"/>
      <c r="J24" s="79"/>
      <c r="K24" s="70">
        <f>SUM(K16:N23)</f>
        <v>19518</v>
      </c>
      <c r="L24" s="70"/>
      <c r="M24" s="70"/>
      <c r="N24" s="70"/>
      <c r="O24" s="70">
        <f>SUM(O16:R23)</f>
        <v>17785</v>
      </c>
      <c r="P24" s="70"/>
      <c r="Q24" s="70"/>
      <c r="R24" s="70"/>
      <c r="S24" s="70">
        <f>SUM(S16:V23)</f>
        <v>20155</v>
      </c>
      <c r="T24" s="70"/>
      <c r="U24" s="70"/>
      <c r="V24" s="70"/>
      <c r="W24" s="70">
        <f t="shared" si="0"/>
        <v>19152.666666666668</v>
      </c>
      <c r="X24" s="70"/>
      <c r="Y24" s="70"/>
      <c r="Z24" s="70"/>
    </row>
    <row r="25" spans="1:26" ht="18.95" customHeight="1" x14ac:dyDescent="0.15"/>
    <row r="26" spans="1:26" ht="18.95" customHeight="1" x14ac:dyDescent="0.15">
      <c r="A26" s="2" t="s">
        <v>72</v>
      </c>
      <c r="D26" s="3"/>
      <c r="E26" s="3"/>
      <c r="F26" s="3"/>
      <c r="G26" s="3"/>
    </row>
    <row r="27" spans="1:26" ht="18.95" customHeight="1" x14ac:dyDescent="0.15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 t="s">
        <v>5</v>
      </c>
      <c r="L27" s="80"/>
      <c r="M27" s="80"/>
      <c r="N27" s="80"/>
      <c r="O27" s="80" t="s">
        <v>15</v>
      </c>
      <c r="P27" s="80"/>
      <c r="Q27" s="80"/>
      <c r="R27" s="80"/>
      <c r="S27" s="80" t="s">
        <v>365</v>
      </c>
      <c r="T27" s="80"/>
      <c r="U27" s="80"/>
      <c r="V27" s="80"/>
      <c r="W27" s="80" t="s">
        <v>500</v>
      </c>
      <c r="X27" s="80"/>
      <c r="Y27" s="80"/>
      <c r="Z27" s="80"/>
    </row>
    <row r="28" spans="1:26" ht="18.95" customHeight="1" x14ac:dyDescent="0.15">
      <c r="A28" s="124" t="s">
        <v>289</v>
      </c>
      <c r="B28" s="124"/>
      <c r="C28" s="124"/>
      <c r="D28" s="124"/>
      <c r="E28" s="124"/>
      <c r="F28" s="124"/>
      <c r="G28" s="124"/>
      <c r="H28" s="124"/>
      <c r="I28" s="124"/>
      <c r="J28" s="124"/>
      <c r="K28" s="70">
        <v>90</v>
      </c>
      <c r="L28" s="70"/>
      <c r="M28" s="70"/>
      <c r="N28" s="70"/>
      <c r="O28" s="70">
        <v>85</v>
      </c>
      <c r="P28" s="70"/>
      <c r="Q28" s="70"/>
      <c r="R28" s="70"/>
      <c r="S28" s="70">
        <v>85</v>
      </c>
      <c r="T28" s="70"/>
      <c r="U28" s="70"/>
      <c r="V28" s="70"/>
      <c r="W28" s="70">
        <f>(K28+O28+S28)/3</f>
        <v>86.666666666666671</v>
      </c>
      <c r="X28" s="70"/>
      <c r="Y28" s="70"/>
      <c r="Z28" s="70"/>
    </row>
    <row r="29" spans="1:26" ht="18.95" customHeight="1" x14ac:dyDescent="0.15"/>
    <row r="30" spans="1:26" ht="18.95" customHeight="1" x14ac:dyDescent="0.15">
      <c r="A30" s="2" t="s">
        <v>216</v>
      </c>
    </row>
    <row r="31" spans="1:26" ht="18.95" customHeight="1" x14ac:dyDescent="0.15">
      <c r="A31" s="64" t="s">
        <v>80</v>
      </c>
      <c r="B31" s="65"/>
      <c r="C31" s="65"/>
      <c r="D31" s="66"/>
      <c r="E31" s="64" t="s">
        <v>78</v>
      </c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6"/>
      <c r="W31" s="64" t="s">
        <v>84</v>
      </c>
      <c r="X31" s="65"/>
      <c r="Y31" s="65"/>
      <c r="Z31" s="66"/>
    </row>
    <row r="32" spans="1:26" ht="18.95" customHeight="1" x14ac:dyDescent="0.15">
      <c r="A32" s="71" t="s">
        <v>5</v>
      </c>
      <c r="B32" s="72"/>
      <c r="C32" s="72"/>
      <c r="D32" s="73"/>
      <c r="E32" s="5" t="s">
        <v>149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9"/>
      <c r="W32" s="70">
        <v>424</v>
      </c>
      <c r="X32" s="70"/>
      <c r="Y32" s="70"/>
      <c r="Z32" s="70"/>
    </row>
    <row r="33" spans="1:26" ht="18.95" customHeight="1" x14ac:dyDescent="0.15">
      <c r="A33" s="71" t="s">
        <v>5</v>
      </c>
      <c r="B33" s="72"/>
      <c r="C33" s="72"/>
      <c r="D33" s="73"/>
      <c r="E33" s="5" t="s">
        <v>42</v>
      </c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9"/>
      <c r="W33" s="70">
        <v>732</v>
      </c>
      <c r="X33" s="70"/>
      <c r="Y33" s="70"/>
      <c r="Z33" s="70"/>
    </row>
    <row r="34" spans="1:26" ht="18.95" customHeight="1" x14ac:dyDescent="0.15">
      <c r="A34" s="60" t="s">
        <v>5</v>
      </c>
      <c r="B34" s="60"/>
      <c r="C34" s="60"/>
      <c r="D34" s="60"/>
      <c r="E34" s="5" t="s">
        <v>352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9"/>
      <c r="W34" s="70">
        <v>143</v>
      </c>
      <c r="X34" s="70"/>
      <c r="Y34" s="70"/>
      <c r="Z34" s="70"/>
    </row>
    <row r="35" spans="1:26" ht="18.95" customHeight="1" x14ac:dyDescent="0.15">
      <c r="A35" s="71" t="s">
        <v>15</v>
      </c>
      <c r="B35" s="72"/>
      <c r="C35" s="72"/>
      <c r="D35" s="73"/>
      <c r="E35" s="67" t="s">
        <v>351</v>
      </c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9"/>
      <c r="W35" s="70">
        <v>1419</v>
      </c>
      <c r="X35" s="70"/>
      <c r="Y35" s="70"/>
      <c r="Z35" s="70"/>
    </row>
    <row r="36" spans="1:26" ht="18.95" customHeight="1" x14ac:dyDescent="0.15">
      <c r="A36" s="60" t="s">
        <v>15</v>
      </c>
      <c r="B36" s="60"/>
      <c r="C36" s="60"/>
      <c r="D36" s="60"/>
      <c r="E36" s="5" t="s">
        <v>170</v>
      </c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9"/>
      <c r="W36" s="74">
        <v>6020</v>
      </c>
      <c r="X36" s="75"/>
      <c r="Y36" s="75"/>
      <c r="Z36" s="76"/>
    </row>
    <row r="37" spans="1:26" ht="18.95" customHeight="1" x14ac:dyDescent="0.15">
      <c r="A37" s="71" t="s">
        <v>511</v>
      </c>
      <c r="B37" s="72"/>
      <c r="C37" s="72"/>
      <c r="D37" s="73"/>
      <c r="E37" s="67" t="s">
        <v>557</v>
      </c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9"/>
      <c r="W37" s="70">
        <v>125</v>
      </c>
      <c r="X37" s="70"/>
      <c r="Y37" s="70"/>
      <c r="Z37" s="70"/>
    </row>
    <row r="38" spans="1:26" ht="18.95" customHeight="1" x14ac:dyDescent="0.15">
      <c r="A38" s="71" t="s">
        <v>511</v>
      </c>
      <c r="B38" s="72"/>
      <c r="C38" s="72"/>
      <c r="D38" s="73"/>
      <c r="E38" s="67" t="s">
        <v>558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9"/>
      <c r="W38" s="70">
        <v>218</v>
      </c>
      <c r="X38" s="70"/>
      <c r="Y38" s="70"/>
      <c r="Z38" s="70"/>
    </row>
    <row r="39" spans="1:26" ht="18.95" customHeight="1" x14ac:dyDescent="0.15">
      <c r="A39" s="60" t="s">
        <v>511</v>
      </c>
      <c r="B39" s="60"/>
      <c r="C39" s="60"/>
      <c r="D39" s="60"/>
      <c r="E39" s="67" t="s">
        <v>559</v>
      </c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9"/>
      <c r="W39" s="74">
        <v>316</v>
      </c>
      <c r="X39" s="75"/>
      <c r="Y39" s="75"/>
      <c r="Z39" s="76"/>
    </row>
    <row r="40" spans="1:26" ht="18.95" customHeight="1" x14ac:dyDescent="0.15">
      <c r="A40" s="60" t="s">
        <v>511</v>
      </c>
      <c r="B40" s="60"/>
      <c r="C40" s="60"/>
      <c r="D40" s="60"/>
      <c r="E40" s="67" t="s">
        <v>560</v>
      </c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9"/>
      <c r="W40" s="74">
        <v>165</v>
      </c>
      <c r="X40" s="75"/>
      <c r="Y40" s="75"/>
      <c r="Z40" s="76"/>
    </row>
    <row r="41" spans="1:26" ht="18.95" customHeight="1" x14ac:dyDescent="0.15">
      <c r="A41" s="60" t="s">
        <v>511</v>
      </c>
      <c r="B41" s="60"/>
      <c r="C41" s="60"/>
      <c r="D41" s="60"/>
      <c r="E41" s="67" t="s">
        <v>561</v>
      </c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9"/>
      <c r="W41" s="74">
        <v>1760</v>
      </c>
      <c r="X41" s="75"/>
      <c r="Y41" s="75"/>
      <c r="Z41" s="76"/>
    </row>
    <row r="42" spans="1:26" ht="18.95" customHeight="1" x14ac:dyDescent="0.15"/>
    <row r="43" spans="1:26" ht="18.95" customHeight="1" x14ac:dyDescent="0.15">
      <c r="A43" s="2" t="s">
        <v>242</v>
      </c>
    </row>
    <row r="44" spans="1:26" ht="18.95" customHeight="1" x14ac:dyDescent="0.15">
      <c r="A44" s="64" t="s">
        <v>80</v>
      </c>
      <c r="B44" s="65"/>
      <c r="C44" s="65"/>
      <c r="D44" s="66"/>
      <c r="E44" s="64" t="s">
        <v>78</v>
      </c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6"/>
    </row>
    <row r="45" spans="1:26" ht="18.95" customHeight="1" x14ac:dyDescent="0.15">
      <c r="A45" s="60" t="s">
        <v>529</v>
      </c>
      <c r="B45" s="60"/>
      <c r="C45" s="60"/>
      <c r="D45" s="60"/>
      <c r="E45" s="121" t="s">
        <v>562</v>
      </c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3"/>
    </row>
    <row r="46" spans="1:26" ht="18.95" customHeight="1" x14ac:dyDescent="0.15">
      <c r="A46" s="60" t="s">
        <v>314</v>
      </c>
      <c r="B46" s="60"/>
      <c r="C46" s="60"/>
      <c r="D46" s="60"/>
      <c r="E46" s="121" t="s">
        <v>563</v>
      </c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3"/>
    </row>
    <row r="47" spans="1:26" ht="18.95" customHeight="1" x14ac:dyDescent="0.15">
      <c r="A47" s="60" t="s">
        <v>564</v>
      </c>
      <c r="B47" s="60"/>
      <c r="C47" s="60"/>
      <c r="D47" s="60"/>
      <c r="E47" s="121" t="s">
        <v>462</v>
      </c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3"/>
    </row>
  </sheetData>
  <mergeCells count="135">
    <mergeCell ref="A37:D37"/>
    <mergeCell ref="E37:V37"/>
    <mergeCell ref="W37:Z37"/>
    <mergeCell ref="E38:V38"/>
    <mergeCell ref="E39:V39"/>
    <mergeCell ref="E41:V41"/>
    <mergeCell ref="A33:D33"/>
    <mergeCell ref="W33:Z33"/>
    <mergeCell ref="A34:D34"/>
    <mergeCell ref="W34:Z34"/>
    <mergeCell ref="A35:D35"/>
    <mergeCell ref="E35:V35"/>
    <mergeCell ref="W35:Z35"/>
    <mergeCell ref="A36:D36"/>
    <mergeCell ref="W36:Z36"/>
    <mergeCell ref="A44:D44"/>
    <mergeCell ref="E44:Z44"/>
    <mergeCell ref="A45:D45"/>
    <mergeCell ref="E45:Z45"/>
    <mergeCell ref="A46:D46"/>
    <mergeCell ref="E46:Z46"/>
    <mergeCell ref="A47:D47"/>
    <mergeCell ref="E47:Z47"/>
    <mergeCell ref="A12:B15"/>
    <mergeCell ref="C16:F19"/>
    <mergeCell ref="A16:B24"/>
    <mergeCell ref="A38:D38"/>
    <mergeCell ref="W38:Z38"/>
    <mergeCell ref="A39:D39"/>
    <mergeCell ref="W39:Z39"/>
    <mergeCell ref="A40:D40"/>
    <mergeCell ref="E40:V40"/>
    <mergeCell ref="W40:Z40"/>
    <mergeCell ref="A41:D41"/>
    <mergeCell ref="W41:Z41"/>
    <mergeCell ref="A28:J28"/>
    <mergeCell ref="K28:N28"/>
    <mergeCell ref="O28:R28"/>
    <mergeCell ref="S28:V28"/>
    <mergeCell ref="W28:Z28"/>
    <mergeCell ref="A31:D31"/>
    <mergeCell ref="E31:V31"/>
    <mergeCell ref="W31:Z31"/>
    <mergeCell ref="A32:D32"/>
    <mergeCell ref="W32:Z32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G18:J18"/>
    <mergeCell ref="K18:N18"/>
    <mergeCell ref="O18:R18"/>
    <mergeCell ref="S18:V18"/>
    <mergeCell ref="W18:Z18"/>
    <mergeCell ref="G19:J19"/>
    <mergeCell ref="K19:N19"/>
    <mergeCell ref="O19:R19"/>
    <mergeCell ref="S19:V19"/>
    <mergeCell ref="W19:Z19"/>
    <mergeCell ref="G16:J16"/>
    <mergeCell ref="K16:N16"/>
    <mergeCell ref="O16:R16"/>
    <mergeCell ref="S16:V16"/>
    <mergeCell ref="W16:Z16"/>
    <mergeCell ref="G17:J17"/>
    <mergeCell ref="K17:N17"/>
    <mergeCell ref="O17:R17"/>
    <mergeCell ref="S17:V17"/>
    <mergeCell ref="W17:Z17"/>
    <mergeCell ref="C14:J14"/>
    <mergeCell ref="K14:N14"/>
    <mergeCell ref="O14:R14"/>
    <mergeCell ref="S14:V14"/>
    <mergeCell ref="W14:Z14"/>
    <mergeCell ref="C15:J15"/>
    <mergeCell ref="K15:N15"/>
    <mergeCell ref="O15:R15"/>
    <mergeCell ref="S15:V15"/>
    <mergeCell ref="W15:Z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A7:D7"/>
    <mergeCell ref="E7:N7"/>
    <mergeCell ref="A8:D8"/>
    <mergeCell ref="E8:N8"/>
    <mergeCell ref="A11:J11"/>
    <mergeCell ref="K11:N11"/>
    <mergeCell ref="O11:R11"/>
    <mergeCell ref="S11:V11"/>
    <mergeCell ref="W11:Z11"/>
    <mergeCell ref="P2:Z8"/>
    <mergeCell ref="A2:D2"/>
    <mergeCell ref="F2:N2"/>
    <mergeCell ref="A3:D3"/>
    <mergeCell ref="E3:N3"/>
    <mergeCell ref="A4:D4"/>
    <mergeCell ref="E4:N4"/>
    <mergeCell ref="A5:D5"/>
    <mergeCell ref="E5:N5"/>
    <mergeCell ref="A6:D6"/>
    <mergeCell ref="E6:N6"/>
  </mergeCells>
  <phoneticPr fontId="6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rowBreaks count="1" manualBreakCount="1">
    <brk id="42" max="16383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43"/>
  <sheetViews>
    <sheetView workbookViewId="0">
      <selection activeCell="AC17" sqref="AC17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67</v>
      </c>
      <c r="B1" s="3"/>
      <c r="C1" s="3"/>
      <c r="O1" s="7"/>
    </row>
    <row r="2" spans="1:26" ht="18.95" customHeight="1" x14ac:dyDescent="0.15">
      <c r="A2" s="64" t="s">
        <v>0</v>
      </c>
      <c r="B2" s="65"/>
      <c r="C2" s="65"/>
      <c r="D2" s="66"/>
      <c r="E2" s="4" t="s">
        <v>565</v>
      </c>
      <c r="F2" s="91" t="str">
        <f>別紙!B59</f>
        <v>学校給食センター</v>
      </c>
      <c r="G2" s="92"/>
      <c r="H2" s="92"/>
      <c r="I2" s="92"/>
      <c r="J2" s="92"/>
      <c r="K2" s="92"/>
      <c r="L2" s="92"/>
      <c r="M2" s="92"/>
      <c r="N2" s="93"/>
      <c r="O2" s="7"/>
      <c r="P2" s="95" t="s">
        <v>16</v>
      </c>
      <c r="Q2" s="95"/>
      <c r="R2" s="95"/>
      <c r="S2" s="95"/>
      <c r="T2" s="95"/>
      <c r="U2" s="95"/>
      <c r="V2" s="95"/>
      <c r="W2" s="95"/>
      <c r="X2" s="95"/>
      <c r="Y2" s="95"/>
      <c r="Z2" s="95"/>
    </row>
    <row r="3" spans="1:26" ht="18.95" customHeight="1" x14ac:dyDescent="0.15">
      <c r="A3" s="64" t="s">
        <v>65</v>
      </c>
      <c r="B3" s="65"/>
      <c r="C3" s="65"/>
      <c r="D3" s="66"/>
      <c r="E3" s="96" t="str">
        <f>別紙!C59</f>
        <v>新光53番地の1</v>
      </c>
      <c r="F3" s="92"/>
      <c r="G3" s="92"/>
      <c r="H3" s="92"/>
      <c r="I3" s="92"/>
      <c r="J3" s="92"/>
      <c r="K3" s="92"/>
      <c r="L3" s="92"/>
      <c r="M3" s="92"/>
      <c r="N3" s="93"/>
      <c r="O3" s="7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</row>
    <row r="4" spans="1:26" ht="18.95" customHeight="1" x14ac:dyDescent="0.15">
      <c r="A4" s="80" t="s">
        <v>129</v>
      </c>
      <c r="B4" s="80"/>
      <c r="C4" s="80"/>
      <c r="D4" s="80"/>
      <c r="E4" s="96" t="str">
        <f>別紙!D59</f>
        <v>鉄筋コンクリート</v>
      </c>
      <c r="F4" s="92"/>
      <c r="G4" s="92"/>
      <c r="H4" s="92"/>
      <c r="I4" s="92"/>
      <c r="J4" s="92"/>
      <c r="K4" s="92"/>
      <c r="L4" s="92"/>
      <c r="M4" s="92"/>
      <c r="N4" s="93"/>
      <c r="O4" s="7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</row>
    <row r="5" spans="1:26" ht="18.95" customHeight="1" x14ac:dyDescent="0.15">
      <c r="A5" s="80" t="s">
        <v>43</v>
      </c>
      <c r="B5" s="80"/>
      <c r="C5" s="80"/>
      <c r="D5" s="80"/>
      <c r="E5" s="97">
        <f>別紙!E59</f>
        <v>908.75</v>
      </c>
      <c r="F5" s="98"/>
      <c r="G5" s="98"/>
      <c r="H5" s="98"/>
      <c r="I5" s="98"/>
      <c r="J5" s="98"/>
      <c r="K5" s="98"/>
      <c r="L5" s="98"/>
      <c r="M5" s="98"/>
      <c r="N5" s="99"/>
      <c r="O5" s="7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</row>
    <row r="6" spans="1:26" ht="18.95" customHeight="1" x14ac:dyDescent="0.15">
      <c r="A6" s="80" t="s">
        <v>13</v>
      </c>
      <c r="B6" s="80"/>
      <c r="C6" s="80"/>
      <c r="D6" s="80"/>
      <c r="E6" s="100">
        <f>別紙!F59</f>
        <v>43131</v>
      </c>
      <c r="F6" s="101"/>
      <c r="G6" s="101"/>
      <c r="H6" s="101"/>
      <c r="I6" s="101"/>
      <c r="J6" s="101"/>
      <c r="K6" s="101"/>
      <c r="L6" s="101"/>
      <c r="M6" s="101"/>
      <c r="N6" s="102"/>
      <c r="O6" s="7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</row>
    <row r="7" spans="1:26" ht="18.95" customHeight="1" x14ac:dyDescent="0.15">
      <c r="A7" s="80" t="s">
        <v>4</v>
      </c>
      <c r="B7" s="80"/>
      <c r="C7" s="80"/>
      <c r="D7" s="80"/>
      <c r="E7" s="96" t="str">
        <f>別紙!G59</f>
        <v>教育課</v>
      </c>
      <c r="F7" s="92"/>
      <c r="G7" s="92"/>
      <c r="H7" s="92"/>
      <c r="I7" s="92"/>
      <c r="J7" s="92"/>
      <c r="K7" s="92"/>
      <c r="L7" s="92"/>
      <c r="M7" s="92"/>
      <c r="N7" s="93"/>
      <c r="O7" s="7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</row>
    <row r="8" spans="1:26" ht="18.95" customHeight="1" x14ac:dyDescent="0.15">
      <c r="A8" s="64" t="s">
        <v>8</v>
      </c>
      <c r="B8" s="65"/>
      <c r="C8" s="65"/>
      <c r="D8" s="66"/>
      <c r="E8" s="96" t="str">
        <f>別紙!H59</f>
        <v>直営</v>
      </c>
      <c r="F8" s="92"/>
      <c r="G8" s="92"/>
      <c r="H8" s="92"/>
      <c r="I8" s="92"/>
      <c r="J8" s="92"/>
      <c r="K8" s="92"/>
      <c r="L8" s="92"/>
      <c r="M8" s="92"/>
      <c r="N8" s="93"/>
      <c r="O8" s="7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</row>
    <row r="9" spans="1:26" ht="18.95" customHeight="1" x14ac:dyDescent="0.15"/>
    <row r="10" spans="1:26" ht="18.95" customHeight="1" x14ac:dyDescent="0.15">
      <c r="A10" s="2" t="s">
        <v>70</v>
      </c>
      <c r="D10" s="3"/>
      <c r="E10" s="3"/>
      <c r="F10" s="3"/>
      <c r="G10" s="3"/>
      <c r="K10" s="3"/>
      <c r="O10" s="3"/>
      <c r="S10" s="3"/>
      <c r="W10" s="3"/>
      <c r="Z10" s="8" t="s">
        <v>57</v>
      </c>
    </row>
    <row r="11" spans="1:26" ht="18.95" customHeight="1" x14ac:dyDescent="0.15">
      <c r="A11" s="80"/>
      <c r="B11" s="80"/>
      <c r="C11" s="80"/>
      <c r="D11" s="80"/>
      <c r="E11" s="80"/>
      <c r="F11" s="80"/>
      <c r="G11" s="80"/>
      <c r="H11" s="80"/>
      <c r="I11" s="80"/>
      <c r="J11" s="80"/>
      <c r="K11" s="80" t="s">
        <v>5</v>
      </c>
      <c r="L11" s="80"/>
      <c r="M11" s="80"/>
      <c r="N11" s="80"/>
      <c r="O11" s="80" t="s">
        <v>15</v>
      </c>
      <c r="P11" s="80"/>
      <c r="Q11" s="80"/>
      <c r="R11" s="80"/>
      <c r="S11" s="64" t="s">
        <v>365</v>
      </c>
      <c r="T11" s="65"/>
      <c r="U11" s="65"/>
      <c r="V11" s="66"/>
      <c r="W11" s="80" t="s">
        <v>500</v>
      </c>
      <c r="X11" s="80"/>
      <c r="Y11" s="80"/>
      <c r="Z11" s="80"/>
    </row>
    <row r="12" spans="1:26" ht="18.95" customHeight="1" x14ac:dyDescent="0.15">
      <c r="A12" s="94" t="s">
        <v>10</v>
      </c>
      <c r="B12" s="94"/>
      <c r="C12" s="94" t="s">
        <v>18</v>
      </c>
      <c r="D12" s="94"/>
      <c r="E12" s="94"/>
      <c r="F12" s="94"/>
      <c r="G12" s="94"/>
      <c r="H12" s="94"/>
      <c r="I12" s="94"/>
      <c r="J12" s="94"/>
      <c r="K12" s="103">
        <v>0</v>
      </c>
      <c r="L12" s="103"/>
      <c r="M12" s="103"/>
      <c r="N12" s="103"/>
      <c r="O12" s="103">
        <v>0</v>
      </c>
      <c r="P12" s="103"/>
      <c r="Q12" s="103"/>
      <c r="R12" s="103"/>
      <c r="S12" s="103">
        <v>0</v>
      </c>
      <c r="T12" s="103"/>
      <c r="U12" s="103"/>
      <c r="V12" s="103"/>
      <c r="W12" s="104">
        <f>(K12+O12+S12)/3</f>
        <v>0</v>
      </c>
      <c r="X12" s="104"/>
      <c r="Y12" s="104"/>
      <c r="Z12" s="104"/>
    </row>
    <row r="13" spans="1:26" ht="18.95" customHeight="1" x14ac:dyDescent="0.15">
      <c r="A13" s="79"/>
      <c r="B13" s="79"/>
      <c r="C13" s="79" t="s">
        <v>20</v>
      </c>
      <c r="D13" s="79"/>
      <c r="E13" s="79"/>
      <c r="F13" s="79"/>
      <c r="G13" s="79"/>
      <c r="H13" s="79"/>
      <c r="I13" s="79"/>
      <c r="J13" s="79"/>
      <c r="K13" s="103">
        <v>0</v>
      </c>
      <c r="L13" s="103"/>
      <c r="M13" s="103"/>
      <c r="N13" s="103"/>
      <c r="O13" s="103">
        <v>0</v>
      </c>
      <c r="P13" s="103"/>
      <c r="Q13" s="103"/>
      <c r="R13" s="103"/>
      <c r="S13" s="103">
        <v>0</v>
      </c>
      <c r="T13" s="103"/>
      <c r="U13" s="103"/>
      <c r="V13" s="103"/>
      <c r="W13" s="104">
        <f t="shared" ref="W13:W23" si="0">(K13+O13+S13)/3</f>
        <v>0</v>
      </c>
      <c r="X13" s="104"/>
      <c r="Y13" s="104"/>
      <c r="Z13" s="104"/>
    </row>
    <row r="14" spans="1:26" ht="18.95" customHeight="1" x14ac:dyDescent="0.15">
      <c r="A14" s="79"/>
      <c r="B14" s="79"/>
      <c r="C14" s="79" t="s">
        <v>6</v>
      </c>
      <c r="D14" s="79"/>
      <c r="E14" s="79"/>
      <c r="F14" s="79"/>
      <c r="G14" s="79"/>
      <c r="H14" s="79"/>
      <c r="I14" s="79"/>
      <c r="J14" s="79"/>
      <c r="K14" s="104">
        <v>16827</v>
      </c>
      <c r="L14" s="104"/>
      <c r="M14" s="104"/>
      <c r="N14" s="104"/>
      <c r="O14" s="104">
        <v>19081</v>
      </c>
      <c r="P14" s="104"/>
      <c r="Q14" s="104"/>
      <c r="R14" s="104"/>
      <c r="S14" s="103">
        <v>18922</v>
      </c>
      <c r="T14" s="103"/>
      <c r="U14" s="103"/>
      <c r="V14" s="103"/>
      <c r="W14" s="104">
        <f t="shared" si="0"/>
        <v>18276.666666666668</v>
      </c>
      <c r="X14" s="104"/>
      <c r="Y14" s="104"/>
      <c r="Z14" s="104"/>
    </row>
    <row r="15" spans="1:26" ht="18.95" customHeight="1" x14ac:dyDescent="0.15">
      <c r="A15" s="79"/>
      <c r="B15" s="79"/>
      <c r="C15" s="79" t="s">
        <v>25</v>
      </c>
      <c r="D15" s="79"/>
      <c r="E15" s="79"/>
      <c r="F15" s="79"/>
      <c r="G15" s="79"/>
      <c r="H15" s="79"/>
      <c r="I15" s="79"/>
      <c r="J15" s="79"/>
      <c r="K15" s="104">
        <f t="shared" ref="K15" si="1">SUM(K12:N14)</f>
        <v>16827</v>
      </c>
      <c r="L15" s="104"/>
      <c r="M15" s="104"/>
      <c r="N15" s="104"/>
      <c r="O15" s="104">
        <f t="shared" ref="O15" si="2">SUM(O12:R14)</f>
        <v>19081</v>
      </c>
      <c r="P15" s="104"/>
      <c r="Q15" s="104"/>
      <c r="R15" s="104"/>
      <c r="S15" s="103">
        <f>SUM(S12:V14)</f>
        <v>18922</v>
      </c>
      <c r="T15" s="103"/>
      <c r="U15" s="103"/>
      <c r="V15" s="103"/>
      <c r="W15" s="104">
        <f t="shared" si="0"/>
        <v>18276.666666666668</v>
      </c>
      <c r="X15" s="104"/>
      <c r="Y15" s="104"/>
      <c r="Z15" s="104"/>
    </row>
    <row r="16" spans="1:26" ht="18.95" customHeight="1" x14ac:dyDescent="0.15">
      <c r="A16" s="79" t="s">
        <v>1</v>
      </c>
      <c r="B16" s="79"/>
      <c r="C16" s="85" t="s">
        <v>29</v>
      </c>
      <c r="D16" s="86"/>
      <c r="E16" s="86"/>
      <c r="F16" s="87"/>
      <c r="G16" s="82" t="s">
        <v>30</v>
      </c>
      <c r="H16" s="83"/>
      <c r="I16" s="83"/>
      <c r="J16" s="84"/>
      <c r="K16" s="104">
        <v>7885</v>
      </c>
      <c r="L16" s="104"/>
      <c r="M16" s="104"/>
      <c r="N16" s="104"/>
      <c r="O16" s="104">
        <v>9276</v>
      </c>
      <c r="P16" s="104"/>
      <c r="Q16" s="104"/>
      <c r="R16" s="104"/>
      <c r="S16" s="103">
        <v>11760</v>
      </c>
      <c r="T16" s="103"/>
      <c r="U16" s="103"/>
      <c r="V16" s="103"/>
      <c r="W16" s="104">
        <f t="shared" si="0"/>
        <v>9640.3333333333339</v>
      </c>
      <c r="X16" s="104"/>
      <c r="Y16" s="104"/>
      <c r="Z16" s="104"/>
    </row>
    <row r="17" spans="1:26" ht="18.95" customHeight="1" x14ac:dyDescent="0.15">
      <c r="A17" s="79"/>
      <c r="B17" s="79"/>
      <c r="C17" s="88"/>
      <c r="D17" s="89"/>
      <c r="E17" s="89"/>
      <c r="F17" s="90"/>
      <c r="G17" s="82" t="s">
        <v>34</v>
      </c>
      <c r="H17" s="83"/>
      <c r="I17" s="83"/>
      <c r="J17" s="84"/>
      <c r="K17" s="104">
        <v>95</v>
      </c>
      <c r="L17" s="104"/>
      <c r="M17" s="104"/>
      <c r="N17" s="104"/>
      <c r="O17" s="104">
        <v>96</v>
      </c>
      <c r="P17" s="104"/>
      <c r="Q17" s="104"/>
      <c r="R17" s="104"/>
      <c r="S17" s="103">
        <v>97</v>
      </c>
      <c r="T17" s="103"/>
      <c r="U17" s="103"/>
      <c r="V17" s="103"/>
      <c r="W17" s="104">
        <f t="shared" si="0"/>
        <v>96</v>
      </c>
      <c r="X17" s="104"/>
      <c r="Y17" s="104"/>
      <c r="Z17" s="104"/>
    </row>
    <row r="18" spans="1:26" ht="18.95" customHeight="1" x14ac:dyDescent="0.15">
      <c r="A18" s="79"/>
      <c r="B18" s="79"/>
      <c r="C18" s="88"/>
      <c r="D18" s="89"/>
      <c r="E18" s="89"/>
      <c r="F18" s="90"/>
      <c r="G18" s="82" t="s">
        <v>39</v>
      </c>
      <c r="H18" s="83"/>
      <c r="I18" s="83"/>
      <c r="J18" s="84"/>
      <c r="K18" s="104">
        <v>2591</v>
      </c>
      <c r="L18" s="104"/>
      <c r="M18" s="104"/>
      <c r="N18" s="104"/>
      <c r="O18" s="104">
        <v>2611</v>
      </c>
      <c r="P18" s="104"/>
      <c r="Q18" s="104"/>
      <c r="R18" s="104"/>
      <c r="S18" s="103">
        <v>0</v>
      </c>
      <c r="T18" s="103"/>
      <c r="U18" s="103"/>
      <c r="V18" s="103"/>
      <c r="W18" s="104">
        <f>(K18+O18+S18)/3</f>
        <v>1734</v>
      </c>
      <c r="X18" s="104"/>
      <c r="Y18" s="104"/>
      <c r="Z18" s="104"/>
    </row>
    <row r="19" spans="1:26" ht="18.95" customHeight="1" x14ac:dyDescent="0.15">
      <c r="A19" s="79"/>
      <c r="B19" s="79"/>
      <c r="C19" s="88"/>
      <c r="D19" s="89"/>
      <c r="E19" s="89"/>
      <c r="F19" s="90"/>
      <c r="G19" s="82" t="s">
        <v>45</v>
      </c>
      <c r="H19" s="83"/>
      <c r="I19" s="83"/>
      <c r="J19" s="84"/>
      <c r="K19" s="104">
        <v>1739</v>
      </c>
      <c r="L19" s="104"/>
      <c r="M19" s="104"/>
      <c r="N19" s="104"/>
      <c r="O19" s="104">
        <v>1815</v>
      </c>
      <c r="P19" s="104"/>
      <c r="Q19" s="104"/>
      <c r="R19" s="104"/>
      <c r="S19" s="103">
        <v>2502</v>
      </c>
      <c r="T19" s="103"/>
      <c r="U19" s="103"/>
      <c r="V19" s="103"/>
      <c r="W19" s="104">
        <f t="shared" si="0"/>
        <v>2018.6666666666667</v>
      </c>
      <c r="X19" s="104"/>
      <c r="Y19" s="104"/>
      <c r="Z19" s="104"/>
    </row>
    <row r="20" spans="1:26" ht="18.95" customHeight="1" x14ac:dyDescent="0.15">
      <c r="A20" s="79"/>
      <c r="B20" s="79"/>
      <c r="C20" s="79" t="s">
        <v>47</v>
      </c>
      <c r="D20" s="79"/>
      <c r="E20" s="79"/>
      <c r="F20" s="79"/>
      <c r="G20" s="79"/>
      <c r="H20" s="79"/>
      <c r="I20" s="79"/>
      <c r="J20" s="79"/>
      <c r="K20" s="104">
        <v>36070</v>
      </c>
      <c r="L20" s="104"/>
      <c r="M20" s="104"/>
      <c r="N20" s="104"/>
      <c r="O20" s="104">
        <v>36785</v>
      </c>
      <c r="P20" s="104"/>
      <c r="Q20" s="104"/>
      <c r="R20" s="104"/>
      <c r="S20" s="103">
        <v>38548</v>
      </c>
      <c r="T20" s="103"/>
      <c r="U20" s="103"/>
      <c r="V20" s="103"/>
      <c r="W20" s="104">
        <f t="shared" si="0"/>
        <v>37134.333333333336</v>
      </c>
      <c r="X20" s="104"/>
      <c r="Y20" s="104"/>
      <c r="Z20" s="104"/>
    </row>
    <row r="21" spans="1:26" ht="18.95" customHeight="1" x14ac:dyDescent="0.15">
      <c r="A21" s="79"/>
      <c r="B21" s="79"/>
      <c r="C21" s="81" t="s">
        <v>62</v>
      </c>
      <c r="D21" s="81"/>
      <c r="E21" s="81"/>
      <c r="F21" s="81"/>
      <c r="G21" s="81"/>
      <c r="H21" s="81"/>
      <c r="I21" s="81"/>
      <c r="J21" s="81"/>
      <c r="K21" s="104">
        <v>0</v>
      </c>
      <c r="L21" s="104"/>
      <c r="M21" s="104"/>
      <c r="N21" s="104"/>
      <c r="O21" s="104">
        <v>0</v>
      </c>
      <c r="P21" s="104"/>
      <c r="Q21" s="104"/>
      <c r="R21" s="104"/>
      <c r="S21" s="103">
        <v>0</v>
      </c>
      <c r="T21" s="103"/>
      <c r="U21" s="103"/>
      <c r="V21" s="103"/>
      <c r="W21" s="104">
        <f t="shared" si="0"/>
        <v>0</v>
      </c>
      <c r="X21" s="104"/>
      <c r="Y21" s="104"/>
      <c r="Z21" s="104"/>
    </row>
    <row r="22" spans="1:26" ht="18.95" customHeight="1" x14ac:dyDescent="0.15">
      <c r="A22" s="79"/>
      <c r="B22" s="79"/>
      <c r="C22" s="79" t="s">
        <v>50</v>
      </c>
      <c r="D22" s="79"/>
      <c r="E22" s="79"/>
      <c r="F22" s="79"/>
      <c r="G22" s="79"/>
      <c r="H22" s="79"/>
      <c r="I22" s="79"/>
      <c r="J22" s="79"/>
      <c r="K22" s="104">
        <v>798</v>
      </c>
      <c r="L22" s="104"/>
      <c r="M22" s="104"/>
      <c r="N22" s="104"/>
      <c r="O22" s="104">
        <v>523</v>
      </c>
      <c r="P22" s="104"/>
      <c r="Q22" s="104"/>
      <c r="R22" s="104"/>
      <c r="S22" s="103">
        <v>951</v>
      </c>
      <c r="T22" s="103"/>
      <c r="U22" s="103"/>
      <c r="V22" s="103"/>
      <c r="W22" s="104">
        <f t="shared" si="0"/>
        <v>757.33333333333337</v>
      </c>
      <c r="X22" s="104"/>
      <c r="Y22" s="104"/>
      <c r="Z22" s="104"/>
    </row>
    <row r="23" spans="1:26" ht="18.95" customHeight="1" x14ac:dyDescent="0.15">
      <c r="A23" s="79"/>
      <c r="B23" s="79"/>
      <c r="C23" s="79" t="s">
        <v>54</v>
      </c>
      <c r="D23" s="79"/>
      <c r="E23" s="79"/>
      <c r="F23" s="79"/>
      <c r="G23" s="79"/>
      <c r="H23" s="79"/>
      <c r="I23" s="79"/>
      <c r="J23" s="79"/>
      <c r="K23" s="104">
        <v>22817</v>
      </c>
      <c r="L23" s="104"/>
      <c r="M23" s="104"/>
      <c r="N23" s="104"/>
      <c r="O23" s="104">
        <v>23095</v>
      </c>
      <c r="P23" s="104"/>
      <c r="Q23" s="104"/>
      <c r="R23" s="104"/>
      <c r="S23" s="103">
        <v>22463</v>
      </c>
      <c r="T23" s="103"/>
      <c r="U23" s="103"/>
      <c r="V23" s="103"/>
      <c r="W23" s="104">
        <f t="shared" si="0"/>
        <v>22791.666666666668</v>
      </c>
      <c r="X23" s="104"/>
      <c r="Y23" s="104"/>
      <c r="Z23" s="104"/>
    </row>
    <row r="24" spans="1:26" ht="18.95" customHeight="1" x14ac:dyDescent="0.15">
      <c r="A24" s="79"/>
      <c r="B24" s="79"/>
      <c r="C24" s="79" t="s">
        <v>25</v>
      </c>
      <c r="D24" s="79"/>
      <c r="E24" s="79"/>
      <c r="F24" s="79"/>
      <c r="G24" s="79"/>
      <c r="H24" s="79"/>
      <c r="I24" s="79"/>
      <c r="J24" s="79"/>
      <c r="K24" s="104">
        <f t="shared" ref="K24" si="3">SUM(K16:N23)</f>
        <v>71995</v>
      </c>
      <c r="L24" s="104"/>
      <c r="M24" s="104"/>
      <c r="N24" s="104"/>
      <c r="O24" s="104">
        <f>SUM(O16:R23)</f>
        <v>74201</v>
      </c>
      <c r="P24" s="104"/>
      <c r="Q24" s="104"/>
      <c r="R24" s="104"/>
      <c r="S24" s="103">
        <f>SUM(S16:V23)</f>
        <v>76321</v>
      </c>
      <c r="T24" s="103"/>
      <c r="U24" s="103"/>
      <c r="V24" s="103"/>
      <c r="W24" s="104">
        <f>(K24+O24+S24)/3</f>
        <v>74172.333333333328</v>
      </c>
      <c r="X24" s="104"/>
      <c r="Y24" s="104"/>
      <c r="Z24" s="104"/>
    </row>
    <row r="25" spans="1:26" ht="18.95" customHeight="1" x14ac:dyDescent="0.15"/>
    <row r="26" spans="1:26" ht="18.95" customHeight="1" x14ac:dyDescent="0.15">
      <c r="A26" s="2" t="s">
        <v>72</v>
      </c>
      <c r="D26" s="3"/>
      <c r="E26" s="3"/>
      <c r="F26" s="3"/>
      <c r="G26" s="3"/>
    </row>
    <row r="27" spans="1:26" ht="18.95" customHeight="1" x14ac:dyDescent="0.15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 t="s">
        <v>5</v>
      </c>
      <c r="L27" s="80"/>
      <c r="M27" s="80"/>
      <c r="N27" s="80"/>
      <c r="O27" s="80" t="s">
        <v>15</v>
      </c>
      <c r="P27" s="80"/>
      <c r="Q27" s="80"/>
      <c r="R27" s="80"/>
      <c r="S27" s="80" t="s">
        <v>365</v>
      </c>
      <c r="T27" s="80"/>
      <c r="U27" s="80"/>
      <c r="V27" s="80"/>
      <c r="W27" s="80" t="s">
        <v>500</v>
      </c>
      <c r="X27" s="80"/>
      <c r="Y27" s="80"/>
      <c r="Z27" s="80"/>
    </row>
    <row r="28" spans="1:26" ht="18.95" customHeight="1" x14ac:dyDescent="0.15">
      <c r="A28" s="77" t="s">
        <v>260</v>
      </c>
      <c r="B28" s="77"/>
      <c r="C28" s="77"/>
      <c r="D28" s="77"/>
      <c r="E28" s="77"/>
      <c r="F28" s="77"/>
      <c r="G28" s="77"/>
      <c r="H28" s="77"/>
      <c r="I28" s="77"/>
      <c r="J28" s="77"/>
      <c r="K28" s="104">
        <v>80468</v>
      </c>
      <c r="L28" s="104"/>
      <c r="M28" s="104"/>
      <c r="N28" s="104"/>
      <c r="O28" s="104">
        <v>79339</v>
      </c>
      <c r="P28" s="104"/>
      <c r="Q28" s="104"/>
      <c r="R28" s="104"/>
      <c r="S28" s="104">
        <v>76256</v>
      </c>
      <c r="T28" s="104"/>
      <c r="U28" s="104"/>
      <c r="V28" s="104"/>
      <c r="W28" s="104">
        <f>(K28+O28+S28)/3</f>
        <v>78687.666666666672</v>
      </c>
      <c r="X28" s="104"/>
      <c r="Y28" s="104"/>
      <c r="Z28" s="104"/>
    </row>
    <row r="29" spans="1:26" ht="18.95" customHeight="1" x14ac:dyDescent="0.15"/>
    <row r="30" spans="1:26" ht="18.95" customHeight="1" x14ac:dyDescent="0.15">
      <c r="A30" s="2" t="s">
        <v>216</v>
      </c>
    </row>
    <row r="31" spans="1:26" ht="18.95" customHeight="1" x14ac:dyDescent="0.15">
      <c r="A31" s="64" t="s">
        <v>80</v>
      </c>
      <c r="B31" s="65"/>
      <c r="C31" s="65"/>
      <c r="D31" s="66"/>
      <c r="E31" s="64" t="s">
        <v>78</v>
      </c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6"/>
      <c r="W31" s="64" t="s">
        <v>84</v>
      </c>
      <c r="X31" s="65"/>
      <c r="Y31" s="65"/>
      <c r="Z31" s="66"/>
    </row>
    <row r="32" spans="1:26" ht="18.95" customHeight="1" x14ac:dyDescent="0.15">
      <c r="A32" s="108" t="s">
        <v>549</v>
      </c>
      <c r="B32" s="109"/>
      <c r="C32" s="109"/>
      <c r="D32" s="110"/>
      <c r="E32" s="111" t="s">
        <v>550</v>
      </c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3"/>
      <c r="W32" s="114">
        <v>301</v>
      </c>
      <c r="X32" s="115"/>
      <c r="Y32" s="115"/>
      <c r="Z32" s="116"/>
    </row>
    <row r="33" spans="1:26" ht="18.95" customHeight="1" x14ac:dyDescent="0.15">
      <c r="A33" s="108" t="s">
        <v>549</v>
      </c>
      <c r="B33" s="109"/>
      <c r="C33" s="109"/>
      <c r="D33" s="110"/>
      <c r="E33" s="111" t="s">
        <v>551</v>
      </c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3"/>
      <c r="W33" s="114">
        <v>143</v>
      </c>
      <c r="X33" s="115"/>
      <c r="Y33" s="115"/>
      <c r="Z33" s="116"/>
    </row>
    <row r="34" spans="1:26" ht="18.95" customHeight="1" x14ac:dyDescent="0.15">
      <c r="A34" s="105" t="s">
        <v>552</v>
      </c>
      <c r="B34" s="105"/>
      <c r="C34" s="105"/>
      <c r="D34" s="105"/>
      <c r="E34" s="111" t="s">
        <v>553</v>
      </c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3"/>
      <c r="W34" s="104">
        <v>143</v>
      </c>
      <c r="X34" s="104"/>
      <c r="Y34" s="104"/>
      <c r="Z34" s="104"/>
    </row>
    <row r="35" spans="1:26" ht="18.95" customHeight="1" x14ac:dyDescent="0.15">
      <c r="A35" s="105" t="s">
        <v>554</v>
      </c>
      <c r="B35" s="105"/>
      <c r="C35" s="105"/>
      <c r="D35" s="105"/>
      <c r="E35" s="106" t="s">
        <v>555</v>
      </c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4">
        <v>264</v>
      </c>
      <c r="X35" s="104"/>
      <c r="Y35" s="104"/>
      <c r="Z35" s="104"/>
    </row>
    <row r="36" spans="1:26" ht="18.95" customHeight="1" x14ac:dyDescent="0.15">
      <c r="A36" s="105" t="s">
        <v>554</v>
      </c>
      <c r="B36" s="105"/>
      <c r="C36" s="105"/>
      <c r="D36" s="105"/>
      <c r="E36" s="106" t="s">
        <v>556</v>
      </c>
      <c r="F36" s="106"/>
      <c r="G36" s="106"/>
      <c r="H36" s="106"/>
      <c r="I36" s="106"/>
      <c r="J36" s="106"/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W36" s="107">
        <v>126</v>
      </c>
      <c r="X36" s="107"/>
      <c r="Y36" s="107"/>
      <c r="Z36" s="107"/>
    </row>
    <row r="37" spans="1:26" ht="18.95" customHeight="1" x14ac:dyDescent="0.15"/>
    <row r="38" spans="1:26" ht="18.95" customHeight="1" x14ac:dyDescent="0.15">
      <c r="A38" s="2" t="s">
        <v>242</v>
      </c>
    </row>
    <row r="39" spans="1:26" ht="18.95" customHeight="1" x14ac:dyDescent="0.15">
      <c r="A39" s="64" t="s">
        <v>80</v>
      </c>
      <c r="B39" s="65"/>
      <c r="C39" s="65"/>
      <c r="D39" s="66"/>
      <c r="E39" s="64" t="s">
        <v>78</v>
      </c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6"/>
    </row>
    <row r="40" spans="1:26" ht="18.95" customHeight="1" x14ac:dyDescent="0.15">
      <c r="A40" s="117" t="s">
        <v>272</v>
      </c>
      <c r="B40" s="117"/>
      <c r="C40" s="117"/>
      <c r="D40" s="117"/>
      <c r="E40" s="118" t="s">
        <v>197</v>
      </c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20"/>
    </row>
    <row r="41" spans="1:26" ht="18.95" customHeight="1" x14ac:dyDescent="0.15">
      <c r="A41" s="60"/>
      <c r="B41" s="60"/>
      <c r="C41" s="60"/>
      <c r="D41" s="60"/>
      <c r="E41" s="71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3"/>
    </row>
    <row r="42" spans="1:26" ht="18.75" customHeight="1" x14ac:dyDescent="0.15">
      <c r="A42" s="60"/>
      <c r="B42" s="60"/>
      <c r="C42" s="60"/>
      <c r="D42" s="60"/>
      <c r="E42" s="71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3"/>
    </row>
    <row r="43" spans="1:26" x14ac:dyDescent="0.15">
      <c r="A43" s="10"/>
    </row>
  </sheetData>
  <mergeCells count="124">
    <mergeCell ref="A33:D33"/>
    <mergeCell ref="E33:V33"/>
    <mergeCell ref="W33:Z33"/>
    <mergeCell ref="A34:D34"/>
    <mergeCell ref="E34:V34"/>
    <mergeCell ref="W34:Z34"/>
    <mergeCell ref="A41:D41"/>
    <mergeCell ref="E41:Z41"/>
    <mergeCell ref="A42:D42"/>
    <mergeCell ref="E42:Z42"/>
    <mergeCell ref="A39:D39"/>
    <mergeCell ref="E39:Z39"/>
    <mergeCell ref="A40:D40"/>
    <mergeCell ref="E40:Z40"/>
    <mergeCell ref="A12:B15"/>
    <mergeCell ref="C16:F19"/>
    <mergeCell ref="P2:Z8"/>
    <mergeCell ref="A16:B24"/>
    <mergeCell ref="A35:D35"/>
    <mergeCell ref="E35:V35"/>
    <mergeCell ref="W35:Z35"/>
    <mergeCell ref="A36:D36"/>
    <mergeCell ref="E36:V36"/>
    <mergeCell ref="W36:Z36"/>
    <mergeCell ref="A28:J28"/>
    <mergeCell ref="K28:N28"/>
    <mergeCell ref="O28:R28"/>
    <mergeCell ref="S28:V28"/>
    <mergeCell ref="W28:Z28"/>
    <mergeCell ref="A31:D31"/>
    <mergeCell ref="E31:V31"/>
    <mergeCell ref="W31:Z31"/>
    <mergeCell ref="A32:D32"/>
    <mergeCell ref="E32:V32"/>
    <mergeCell ref="W32:Z32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G18:J18"/>
    <mergeCell ref="K18:N18"/>
    <mergeCell ref="O18:R18"/>
    <mergeCell ref="S18:V18"/>
    <mergeCell ref="W18:Z18"/>
    <mergeCell ref="G19:J19"/>
    <mergeCell ref="K19:N19"/>
    <mergeCell ref="O19:R19"/>
    <mergeCell ref="S19:V19"/>
    <mergeCell ref="W19:Z19"/>
    <mergeCell ref="G16:J16"/>
    <mergeCell ref="K16:N16"/>
    <mergeCell ref="O16:R16"/>
    <mergeCell ref="S16:V16"/>
    <mergeCell ref="W16:Z16"/>
    <mergeCell ref="G17:J17"/>
    <mergeCell ref="K17:N17"/>
    <mergeCell ref="O17:R17"/>
    <mergeCell ref="S17:V17"/>
    <mergeCell ref="W17:Z17"/>
    <mergeCell ref="C14:J14"/>
    <mergeCell ref="K14:N14"/>
    <mergeCell ref="O14:R14"/>
    <mergeCell ref="S14:V14"/>
    <mergeCell ref="W14:Z14"/>
    <mergeCell ref="C15:J15"/>
    <mergeCell ref="K15:N15"/>
    <mergeCell ref="O15:R15"/>
    <mergeCell ref="S15:V15"/>
    <mergeCell ref="W15:Z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A7:D7"/>
    <mergeCell ref="E7:N7"/>
    <mergeCell ref="A8:D8"/>
    <mergeCell ref="E8:N8"/>
    <mergeCell ref="A11:J11"/>
    <mergeCell ref="K11:N11"/>
    <mergeCell ref="O11:R11"/>
    <mergeCell ref="S11:V11"/>
    <mergeCell ref="W11:Z11"/>
    <mergeCell ref="A2:D2"/>
    <mergeCell ref="F2:N2"/>
    <mergeCell ref="A3:D3"/>
    <mergeCell ref="E3:N3"/>
    <mergeCell ref="A4:D4"/>
    <mergeCell ref="E4:N4"/>
    <mergeCell ref="A5:D5"/>
    <mergeCell ref="E5:N5"/>
    <mergeCell ref="A6:D6"/>
    <mergeCell ref="E6:N6"/>
  </mergeCells>
  <phoneticPr fontId="6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3A8FC-99DB-4BC2-B8E2-7FAA746E900B}">
  <dimension ref="A1:Z47"/>
  <sheetViews>
    <sheetView workbookViewId="0">
      <selection activeCell="AC17" sqref="AC17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67</v>
      </c>
      <c r="B1" s="3"/>
      <c r="C1" s="3"/>
      <c r="O1" s="7"/>
    </row>
    <row r="2" spans="1:26" ht="18.95" customHeight="1" x14ac:dyDescent="0.15">
      <c r="A2" s="64" t="s">
        <v>0</v>
      </c>
      <c r="B2" s="65"/>
      <c r="C2" s="65"/>
      <c r="D2" s="66"/>
      <c r="E2" s="4" t="s">
        <v>734</v>
      </c>
      <c r="F2" s="91" t="str">
        <f>別紙!B60</f>
        <v>由仁町立診療所</v>
      </c>
      <c r="G2" s="92"/>
      <c r="H2" s="92"/>
      <c r="I2" s="92"/>
      <c r="J2" s="92"/>
      <c r="K2" s="92"/>
      <c r="L2" s="92"/>
      <c r="M2" s="92"/>
      <c r="N2" s="93"/>
      <c r="O2" s="7"/>
      <c r="P2" s="95" t="s">
        <v>16</v>
      </c>
      <c r="Q2" s="95"/>
      <c r="R2" s="95"/>
      <c r="S2" s="95"/>
      <c r="T2" s="95"/>
      <c r="U2" s="95"/>
      <c r="V2" s="95"/>
      <c r="W2" s="95"/>
      <c r="X2" s="95"/>
      <c r="Y2" s="95"/>
      <c r="Z2" s="95"/>
    </row>
    <row r="3" spans="1:26" ht="18.95" customHeight="1" x14ac:dyDescent="0.15">
      <c r="A3" s="64" t="s">
        <v>65</v>
      </c>
      <c r="B3" s="65"/>
      <c r="C3" s="65"/>
      <c r="D3" s="66"/>
      <c r="E3" s="96" t="str">
        <f>別紙!C60</f>
        <v>馬追1番地の1</v>
      </c>
      <c r="F3" s="92"/>
      <c r="G3" s="92"/>
      <c r="H3" s="92"/>
      <c r="I3" s="92"/>
      <c r="J3" s="92"/>
      <c r="K3" s="92"/>
      <c r="L3" s="92"/>
      <c r="M3" s="92"/>
      <c r="N3" s="93"/>
      <c r="O3" s="7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</row>
    <row r="4" spans="1:26" ht="18.95" customHeight="1" x14ac:dyDescent="0.15">
      <c r="A4" s="80" t="s">
        <v>129</v>
      </c>
      <c r="B4" s="80"/>
      <c r="C4" s="80"/>
      <c r="D4" s="80"/>
      <c r="E4" s="96" t="str">
        <f>別紙!D60</f>
        <v>鉄筋コンクリート</v>
      </c>
      <c r="F4" s="92"/>
      <c r="G4" s="92"/>
      <c r="H4" s="92"/>
      <c r="I4" s="92"/>
      <c r="J4" s="92"/>
      <c r="K4" s="92"/>
      <c r="L4" s="92"/>
      <c r="M4" s="92"/>
      <c r="N4" s="93"/>
      <c r="O4" s="7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</row>
    <row r="5" spans="1:26" ht="18.95" customHeight="1" x14ac:dyDescent="0.15">
      <c r="A5" s="80" t="s">
        <v>43</v>
      </c>
      <c r="B5" s="80"/>
      <c r="C5" s="80"/>
      <c r="D5" s="80"/>
      <c r="E5" s="97">
        <f>別紙!E60</f>
        <v>2890.8</v>
      </c>
      <c r="F5" s="98"/>
      <c r="G5" s="98"/>
      <c r="H5" s="98"/>
      <c r="I5" s="98"/>
      <c r="J5" s="98"/>
      <c r="K5" s="98"/>
      <c r="L5" s="98"/>
      <c r="M5" s="98"/>
      <c r="N5" s="99"/>
      <c r="O5" s="7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</row>
    <row r="6" spans="1:26" ht="18.95" customHeight="1" x14ac:dyDescent="0.15">
      <c r="A6" s="80" t="s">
        <v>13</v>
      </c>
      <c r="B6" s="80"/>
      <c r="C6" s="80"/>
      <c r="D6" s="80"/>
      <c r="E6" s="100">
        <f>別紙!F60</f>
        <v>25799</v>
      </c>
      <c r="F6" s="101"/>
      <c r="G6" s="101"/>
      <c r="H6" s="101"/>
      <c r="I6" s="101"/>
      <c r="J6" s="101"/>
      <c r="K6" s="101"/>
      <c r="L6" s="101"/>
      <c r="M6" s="101"/>
      <c r="N6" s="102"/>
      <c r="O6" s="7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</row>
    <row r="7" spans="1:26" ht="18.95" customHeight="1" x14ac:dyDescent="0.15">
      <c r="A7" s="80" t="s">
        <v>4</v>
      </c>
      <c r="B7" s="80"/>
      <c r="C7" s="80"/>
      <c r="D7" s="80"/>
      <c r="E7" s="96" t="str">
        <f>別紙!G60</f>
        <v>診療所</v>
      </c>
      <c r="F7" s="92"/>
      <c r="G7" s="92"/>
      <c r="H7" s="92"/>
      <c r="I7" s="92"/>
      <c r="J7" s="92"/>
      <c r="K7" s="92"/>
      <c r="L7" s="92"/>
      <c r="M7" s="92"/>
      <c r="N7" s="93"/>
      <c r="O7" s="7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</row>
    <row r="8" spans="1:26" ht="18.95" customHeight="1" x14ac:dyDescent="0.15">
      <c r="A8" s="64" t="s">
        <v>8</v>
      </c>
      <c r="B8" s="65"/>
      <c r="C8" s="65"/>
      <c r="D8" s="66"/>
      <c r="E8" s="96" t="str">
        <f>別紙!H60</f>
        <v>直営</v>
      </c>
      <c r="F8" s="92"/>
      <c r="G8" s="92"/>
      <c r="H8" s="92"/>
      <c r="I8" s="92"/>
      <c r="J8" s="92"/>
      <c r="K8" s="92"/>
      <c r="L8" s="92"/>
      <c r="M8" s="92"/>
      <c r="N8" s="93"/>
      <c r="O8" s="7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</row>
    <row r="9" spans="1:26" ht="18.95" customHeight="1" x14ac:dyDescent="0.15"/>
    <row r="10" spans="1:26" ht="18.95" customHeight="1" x14ac:dyDescent="0.15">
      <c r="A10" s="2" t="s">
        <v>70</v>
      </c>
      <c r="D10" s="3"/>
      <c r="E10" s="3"/>
      <c r="F10" s="3"/>
      <c r="G10" s="3"/>
      <c r="K10" s="3"/>
      <c r="O10" s="3"/>
      <c r="S10" s="3"/>
      <c r="W10" s="3"/>
      <c r="Z10" s="8" t="s">
        <v>57</v>
      </c>
    </row>
    <row r="11" spans="1:26" ht="18.95" customHeight="1" x14ac:dyDescent="0.15">
      <c r="A11" s="80"/>
      <c r="B11" s="80"/>
      <c r="C11" s="80"/>
      <c r="D11" s="80"/>
      <c r="E11" s="80"/>
      <c r="F11" s="80"/>
      <c r="G11" s="80"/>
      <c r="H11" s="80"/>
      <c r="I11" s="80"/>
      <c r="J11" s="80"/>
      <c r="K11" s="64" t="s">
        <v>5</v>
      </c>
      <c r="L11" s="65"/>
      <c r="M11" s="65"/>
      <c r="N11" s="66"/>
      <c r="O11" s="64" t="s">
        <v>15</v>
      </c>
      <c r="P11" s="65"/>
      <c r="Q11" s="65"/>
      <c r="R11" s="66"/>
      <c r="S11" s="64" t="s">
        <v>365</v>
      </c>
      <c r="T11" s="65"/>
      <c r="U11" s="65"/>
      <c r="V11" s="66"/>
      <c r="W11" s="80" t="s">
        <v>500</v>
      </c>
      <c r="X11" s="80"/>
      <c r="Y11" s="80"/>
      <c r="Z11" s="80"/>
    </row>
    <row r="12" spans="1:26" ht="18.95" customHeight="1" x14ac:dyDescent="0.15">
      <c r="A12" s="94" t="s">
        <v>10</v>
      </c>
      <c r="B12" s="94"/>
      <c r="C12" s="94" t="s">
        <v>18</v>
      </c>
      <c r="D12" s="94"/>
      <c r="E12" s="94"/>
      <c r="F12" s="94"/>
      <c r="G12" s="94"/>
      <c r="H12" s="94"/>
      <c r="I12" s="94"/>
      <c r="J12" s="94"/>
      <c r="K12" s="74">
        <v>0</v>
      </c>
      <c r="L12" s="75"/>
      <c r="M12" s="75"/>
      <c r="N12" s="76"/>
      <c r="O12" s="70">
        <v>0</v>
      </c>
      <c r="P12" s="70"/>
      <c r="Q12" s="70"/>
      <c r="R12" s="70"/>
      <c r="S12" s="70">
        <v>0</v>
      </c>
      <c r="T12" s="70"/>
      <c r="U12" s="70"/>
      <c r="V12" s="70"/>
      <c r="W12" s="70">
        <f t="shared" ref="W12:W24" si="0">(K12+O12+S12)/3</f>
        <v>0</v>
      </c>
      <c r="X12" s="70"/>
      <c r="Y12" s="70"/>
      <c r="Z12" s="70"/>
    </row>
    <row r="13" spans="1:26" ht="18.95" customHeight="1" x14ac:dyDescent="0.15">
      <c r="A13" s="79"/>
      <c r="B13" s="79"/>
      <c r="C13" s="79" t="s">
        <v>20</v>
      </c>
      <c r="D13" s="79"/>
      <c r="E13" s="79"/>
      <c r="F13" s="79"/>
      <c r="G13" s="79"/>
      <c r="H13" s="79"/>
      <c r="I13" s="79"/>
      <c r="J13" s="79"/>
      <c r="K13" s="74">
        <v>0</v>
      </c>
      <c r="L13" s="75"/>
      <c r="M13" s="75"/>
      <c r="N13" s="76"/>
      <c r="O13" s="70">
        <v>0</v>
      </c>
      <c r="P13" s="70"/>
      <c r="Q13" s="70"/>
      <c r="R13" s="70"/>
      <c r="S13" s="70">
        <v>0</v>
      </c>
      <c r="T13" s="70"/>
      <c r="U13" s="70"/>
      <c r="V13" s="70"/>
      <c r="W13" s="70">
        <f t="shared" si="0"/>
        <v>0</v>
      </c>
      <c r="X13" s="70"/>
      <c r="Y13" s="70"/>
      <c r="Z13" s="70"/>
    </row>
    <row r="14" spans="1:26" ht="18.95" customHeight="1" x14ac:dyDescent="0.15">
      <c r="A14" s="79"/>
      <c r="B14" s="79"/>
      <c r="C14" s="79" t="s">
        <v>6</v>
      </c>
      <c r="D14" s="79"/>
      <c r="E14" s="79"/>
      <c r="F14" s="79"/>
      <c r="G14" s="79"/>
      <c r="H14" s="79"/>
      <c r="I14" s="79"/>
      <c r="J14" s="79"/>
      <c r="K14" s="74">
        <v>108</v>
      </c>
      <c r="L14" s="75"/>
      <c r="M14" s="75"/>
      <c r="N14" s="76"/>
      <c r="O14" s="70">
        <v>108</v>
      </c>
      <c r="P14" s="70"/>
      <c r="Q14" s="70"/>
      <c r="R14" s="70"/>
      <c r="S14" s="70">
        <v>108</v>
      </c>
      <c r="T14" s="70"/>
      <c r="U14" s="70"/>
      <c r="V14" s="70"/>
      <c r="W14" s="70">
        <f t="shared" si="0"/>
        <v>108</v>
      </c>
      <c r="X14" s="70"/>
      <c r="Y14" s="70"/>
      <c r="Z14" s="70"/>
    </row>
    <row r="15" spans="1:26" ht="18.95" customHeight="1" x14ac:dyDescent="0.15">
      <c r="A15" s="79"/>
      <c r="B15" s="79"/>
      <c r="C15" s="79" t="s">
        <v>25</v>
      </c>
      <c r="D15" s="79"/>
      <c r="E15" s="79"/>
      <c r="F15" s="79"/>
      <c r="G15" s="79"/>
      <c r="H15" s="79"/>
      <c r="I15" s="79"/>
      <c r="J15" s="79"/>
      <c r="K15" s="74">
        <f>SUM(K12:N14)</f>
        <v>108</v>
      </c>
      <c r="L15" s="75"/>
      <c r="M15" s="75"/>
      <c r="N15" s="76"/>
      <c r="O15" s="70">
        <f>SUM(O12:R14)</f>
        <v>108</v>
      </c>
      <c r="P15" s="70"/>
      <c r="Q15" s="70"/>
      <c r="R15" s="70"/>
      <c r="S15" s="70">
        <f>SUM(S12:V14)</f>
        <v>108</v>
      </c>
      <c r="T15" s="70"/>
      <c r="U15" s="70"/>
      <c r="V15" s="70"/>
      <c r="W15" s="70">
        <f t="shared" si="0"/>
        <v>108</v>
      </c>
      <c r="X15" s="70"/>
      <c r="Y15" s="70"/>
      <c r="Z15" s="70"/>
    </row>
    <row r="16" spans="1:26" ht="18.95" customHeight="1" x14ac:dyDescent="0.15">
      <c r="A16" s="79" t="s">
        <v>1</v>
      </c>
      <c r="B16" s="79"/>
      <c r="C16" s="85" t="s">
        <v>29</v>
      </c>
      <c r="D16" s="86"/>
      <c r="E16" s="86"/>
      <c r="F16" s="87"/>
      <c r="G16" s="82" t="s">
        <v>30</v>
      </c>
      <c r="H16" s="83"/>
      <c r="I16" s="83"/>
      <c r="J16" s="84"/>
      <c r="K16" s="74">
        <v>4610</v>
      </c>
      <c r="L16" s="75"/>
      <c r="M16" s="75"/>
      <c r="N16" s="76"/>
      <c r="O16" s="70">
        <v>6012</v>
      </c>
      <c r="P16" s="70"/>
      <c r="Q16" s="70"/>
      <c r="R16" s="70"/>
      <c r="S16" s="70">
        <v>5774</v>
      </c>
      <c r="T16" s="70"/>
      <c r="U16" s="70"/>
      <c r="V16" s="70"/>
      <c r="W16" s="70">
        <f t="shared" si="0"/>
        <v>5465.333333333333</v>
      </c>
      <c r="X16" s="70"/>
      <c r="Y16" s="70"/>
      <c r="Z16" s="70"/>
    </row>
    <row r="17" spans="1:26" ht="18.95" customHeight="1" x14ac:dyDescent="0.15">
      <c r="A17" s="79"/>
      <c r="B17" s="79"/>
      <c r="C17" s="88"/>
      <c r="D17" s="89"/>
      <c r="E17" s="89"/>
      <c r="F17" s="90"/>
      <c r="G17" s="82" t="s">
        <v>34</v>
      </c>
      <c r="H17" s="83"/>
      <c r="I17" s="83"/>
      <c r="J17" s="84"/>
      <c r="K17" s="74">
        <v>313</v>
      </c>
      <c r="L17" s="75"/>
      <c r="M17" s="75"/>
      <c r="N17" s="76"/>
      <c r="O17" s="70">
        <v>392</v>
      </c>
      <c r="P17" s="70"/>
      <c r="Q17" s="70"/>
      <c r="R17" s="70"/>
      <c r="S17" s="70">
        <v>426</v>
      </c>
      <c r="T17" s="70"/>
      <c r="U17" s="70"/>
      <c r="V17" s="70"/>
      <c r="W17" s="70">
        <f t="shared" si="0"/>
        <v>377</v>
      </c>
      <c r="X17" s="70"/>
      <c r="Y17" s="70"/>
      <c r="Z17" s="70"/>
    </row>
    <row r="18" spans="1:26" ht="18.95" customHeight="1" x14ac:dyDescent="0.15">
      <c r="A18" s="79"/>
      <c r="B18" s="79"/>
      <c r="C18" s="88"/>
      <c r="D18" s="89"/>
      <c r="E18" s="89"/>
      <c r="F18" s="90"/>
      <c r="G18" s="82" t="s">
        <v>39</v>
      </c>
      <c r="H18" s="83"/>
      <c r="I18" s="83"/>
      <c r="J18" s="84"/>
      <c r="K18" s="74">
        <v>2801</v>
      </c>
      <c r="L18" s="75"/>
      <c r="M18" s="75"/>
      <c r="N18" s="76"/>
      <c r="O18" s="70">
        <v>2752</v>
      </c>
      <c r="P18" s="70"/>
      <c r="Q18" s="70"/>
      <c r="R18" s="70"/>
      <c r="S18" s="70">
        <v>3145</v>
      </c>
      <c r="T18" s="70"/>
      <c r="U18" s="70"/>
      <c r="V18" s="70"/>
      <c r="W18" s="70">
        <f t="shared" si="0"/>
        <v>2899.3333333333335</v>
      </c>
      <c r="X18" s="70"/>
      <c r="Y18" s="70"/>
      <c r="Z18" s="70"/>
    </row>
    <row r="19" spans="1:26" ht="18.95" customHeight="1" x14ac:dyDescent="0.15">
      <c r="A19" s="79"/>
      <c r="B19" s="79"/>
      <c r="C19" s="88"/>
      <c r="D19" s="89"/>
      <c r="E19" s="89"/>
      <c r="F19" s="90"/>
      <c r="G19" s="82" t="s">
        <v>45</v>
      </c>
      <c r="H19" s="83"/>
      <c r="I19" s="83"/>
      <c r="J19" s="84"/>
      <c r="K19" s="74">
        <v>7425</v>
      </c>
      <c r="L19" s="75"/>
      <c r="M19" s="75"/>
      <c r="N19" s="76"/>
      <c r="O19" s="70">
        <v>7648</v>
      </c>
      <c r="P19" s="70"/>
      <c r="Q19" s="70"/>
      <c r="R19" s="70"/>
      <c r="S19" s="70">
        <v>7703</v>
      </c>
      <c r="T19" s="70"/>
      <c r="U19" s="70"/>
      <c r="V19" s="70"/>
      <c r="W19" s="70">
        <f t="shared" si="0"/>
        <v>7592</v>
      </c>
      <c r="X19" s="70"/>
      <c r="Y19" s="70"/>
      <c r="Z19" s="70"/>
    </row>
    <row r="20" spans="1:26" ht="18.95" customHeight="1" x14ac:dyDescent="0.15">
      <c r="A20" s="79"/>
      <c r="B20" s="79"/>
      <c r="C20" s="79" t="s">
        <v>47</v>
      </c>
      <c r="D20" s="79"/>
      <c r="E20" s="79"/>
      <c r="F20" s="79"/>
      <c r="G20" s="79"/>
      <c r="H20" s="79"/>
      <c r="I20" s="79"/>
      <c r="J20" s="79"/>
      <c r="K20" s="74">
        <v>33532</v>
      </c>
      <c r="L20" s="75"/>
      <c r="M20" s="75"/>
      <c r="N20" s="76"/>
      <c r="O20" s="70">
        <v>33859</v>
      </c>
      <c r="P20" s="70"/>
      <c r="Q20" s="70"/>
      <c r="R20" s="70"/>
      <c r="S20" s="70">
        <v>34016</v>
      </c>
      <c r="T20" s="70"/>
      <c r="U20" s="70"/>
      <c r="V20" s="70"/>
      <c r="W20" s="70">
        <f t="shared" si="0"/>
        <v>33802.333333333336</v>
      </c>
      <c r="X20" s="70"/>
      <c r="Y20" s="70"/>
      <c r="Z20" s="70"/>
    </row>
    <row r="21" spans="1:26" ht="18.95" customHeight="1" x14ac:dyDescent="0.15">
      <c r="A21" s="79"/>
      <c r="B21" s="79"/>
      <c r="C21" s="81" t="s">
        <v>62</v>
      </c>
      <c r="D21" s="81"/>
      <c r="E21" s="81"/>
      <c r="F21" s="81"/>
      <c r="G21" s="81"/>
      <c r="H21" s="81"/>
      <c r="I21" s="81"/>
      <c r="J21" s="81"/>
      <c r="K21" s="74">
        <v>0</v>
      </c>
      <c r="L21" s="75"/>
      <c r="M21" s="75"/>
      <c r="N21" s="76"/>
      <c r="O21" s="70">
        <v>0</v>
      </c>
      <c r="P21" s="70"/>
      <c r="Q21" s="70"/>
      <c r="R21" s="70"/>
      <c r="S21" s="70">
        <v>0</v>
      </c>
      <c r="T21" s="70"/>
      <c r="U21" s="70"/>
      <c r="V21" s="70"/>
      <c r="W21" s="70">
        <f t="shared" si="0"/>
        <v>0</v>
      </c>
      <c r="X21" s="70"/>
      <c r="Y21" s="70"/>
      <c r="Z21" s="70"/>
    </row>
    <row r="22" spans="1:26" ht="18.95" customHeight="1" x14ac:dyDescent="0.15">
      <c r="A22" s="79"/>
      <c r="B22" s="79"/>
      <c r="C22" s="79" t="s">
        <v>50</v>
      </c>
      <c r="D22" s="79"/>
      <c r="E22" s="79"/>
      <c r="F22" s="79"/>
      <c r="G22" s="79"/>
      <c r="H22" s="79"/>
      <c r="I22" s="79"/>
      <c r="J22" s="79"/>
      <c r="K22" s="74">
        <v>852</v>
      </c>
      <c r="L22" s="75"/>
      <c r="M22" s="75"/>
      <c r="N22" s="76"/>
      <c r="O22" s="70">
        <v>715</v>
      </c>
      <c r="P22" s="70"/>
      <c r="Q22" s="70"/>
      <c r="R22" s="70"/>
      <c r="S22" s="70">
        <v>1288</v>
      </c>
      <c r="T22" s="70"/>
      <c r="U22" s="70"/>
      <c r="V22" s="70"/>
      <c r="W22" s="70">
        <f t="shared" si="0"/>
        <v>951.66666666666663</v>
      </c>
      <c r="X22" s="70"/>
      <c r="Y22" s="70"/>
      <c r="Z22" s="70"/>
    </row>
    <row r="23" spans="1:26" ht="18.95" customHeight="1" x14ac:dyDescent="0.15">
      <c r="A23" s="79"/>
      <c r="B23" s="79"/>
      <c r="C23" s="79" t="s">
        <v>54</v>
      </c>
      <c r="D23" s="79"/>
      <c r="E23" s="79"/>
      <c r="F23" s="79"/>
      <c r="G23" s="79"/>
      <c r="H23" s="79"/>
      <c r="I23" s="79"/>
      <c r="J23" s="79"/>
      <c r="K23" s="74">
        <v>329</v>
      </c>
      <c r="L23" s="75"/>
      <c r="M23" s="75"/>
      <c r="N23" s="76"/>
      <c r="O23" s="70">
        <v>475</v>
      </c>
      <c r="P23" s="70"/>
      <c r="Q23" s="70"/>
      <c r="R23" s="70"/>
      <c r="S23" s="70">
        <v>469</v>
      </c>
      <c r="T23" s="70"/>
      <c r="U23" s="70"/>
      <c r="V23" s="70"/>
      <c r="W23" s="70">
        <f t="shared" si="0"/>
        <v>424.33333333333331</v>
      </c>
      <c r="X23" s="70"/>
      <c r="Y23" s="70"/>
      <c r="Z23" s="70"/>
    </row>
    <row r="24" spans="1:26" ht="18.95" customHeight="1" x14ac:dyDescent="0.15">
      <c r="A24" s="79"/>
      <c r="B24" s="79"/>
      <c r="C24" s="79" t="s">
        <v>25</v>
      </c>
      <c r="D24" s="79"/>
      <c r="E24" s="79"/>
      <c r="F24" s="79"/>
      <c r="G24" s="79"/>
      <c r="H24" s="79"/>
      <c r="I24" s="79"/>
      <c r="J24" s="79"/>
      <c r="K24" s="74">
        <f>SUM(K16:N23)</f>
        <v>49862</v>
      </c>
      <c r="L24" s="75"/>
      <c r="M24" s="75"/>
      <c r="N24" s="76"/>
      <c r="O24" s="70">
        <f>SUM(O16:R23)</f>
        <v>51853</v>
      </c>
      <c r="P24" s="70"/>
      <c r="Q24" s="70"/>
      <c r="R24" s="70"/>
      <c r="S24" s="70">
        <f>SUM(S16:V23)</f>
        <v>52821</v>
      </c>
      <c r="T24" s="70"/>
      <c r="U24" s="70"/>
      <c r="V24" s="70"/>
      <c r="W24" s="70">
        <f t="shared" si="0"/>
        <v>51512</v>
      </c>
      <c r="X24" s="70"/>
      <c r="Y24" s="70"/>
      <c r="Z24" s="70"/>
    </row>
    <row r="25" spans="1:26" ht="18.95" customHeight="1" x14ac:dyDescent="0.15"/>
    <row r="26" spans="1:26" ht="18.95" customHeight="1" x14ac:dyDescent="0.15">
      <c r="A26" s="2" t="s">
        <v>72</v>
      </c>
      <c r="D26" s="3"/>
      <c r="E26" s="3"/>
      <c r="F26" s="3"/>
      <c r="G26" s="3"/>
    </row>
    <row r="27" spans="1:26" ht="18.95" customHeight="1" x14ac:dyDescent="0.15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64" t="s">
        <v>5</v>
      </c>
      <c r="L27" s="65"/>
      <c r="M27" s="65"/>
      <c r="N27" s="66"/>
      <c r="O27" s="80" t="s">
        <v>15</v>
      </c>
      <c r="P27" s="80"/>
      <c r="Q27" s="80"/>
      <c r="R27" s="80"/>
      <c r="S27" s="80" t="s">
        <v>365</v>
      </c>
      <c r="T27" s="80"/>
      <c r="U27" s="80"/>
      <c r="V27" s="80"/>
      <c r="W27" s="80" t="s">
        <v>500</v>
      </c>
      <c r="X27" s="80"/>
      <c r="Y27" s="80"/>
      <c r="Z27" s="80"/>
    </row>
    <row r="28" spans="1:26" ht="18.95" customHeight="1" x14ac:dyDescent="0.15">
      <c r="A28" s="77" t="s">
        <v>413</v>
      </c>
      <c r="B28" s="77"/>
      <c r="C28" s="77"/>
      <c r="D28" s="77"/>
      <c r="E28" s="77"/>
      <c r="F28" s="77"/>
      <c r="G28" s="77"/>
      <c r="H28" s="77"/>
      <c r="I28" s="77"/>
      <c r="J28" s="77"/>
      <c r="K28" s="78">
        <v>18381</v>
      </c>
      <c r="L28" s="78"/>
      <c r="M28" s="78"/>
      <c r="N28" s="78"/>
      <c r="O28" s="78">
        <v>19809</v>
      </c>
      <c r="P28" s="78"/>
      <c r="Q28" s="78"/>
      <c r="R28" s="78"/>
      <c r="S28" s="78">
        <v>20062</v>
      </c>
      <c r="T28" s="78"/>
      <c r="U28" s="78"/>
      <c r="V28" s="78"/>
      <c r="W28" s="78">
        <f>(K28+O28+S28)/3</f>
        <v>19417.333333333332</v>
      </c>
      <c r="X28" s="78"/>
      <c r="Y28" s="78"/>
      <c r="Z28" s="78"/>
    </row>
    <row r="29" spans="1:26" ht="18.95" customHeight="1" x14ac:dyDescent="0.15">
      <c r="A29" s="77" t="s">
        <v>414</v>
      </c>
      <c r="B29" s="77"/>
      <c r="C29" s="77"/>
      <c r="D29" s="77"/>
      <c r="E29" s="77"/>
      <c r="F29" s="77"/>
      <c r="G29" s="77"/>
      <c r="H29" s="77"/>
      <c r="I29" s="77"/>
      <c r="J29" s="77"/>
      <c r="K29" s="78">
        <v>5823</v>
      </c>
      <c r="L29" s="78"/>
      <c r="M29" s="78"/>
      <c r="N29" s="78"/>
      <c r="O29" s="78">
        <v>5473</v>
      </c>
      <c r="P29" s="78"/>
      <c r="Q29" s="78"/>
      <c r="R29" s="78"/>
      <c r="S29" s="78">
        <v>5310</v>
      </c>
      <c r="T29" s="78"/>
      <c r="U29" s="78"/>
      <c r="V29" s="78"/>
      <c r="W29" s="78">
        <f>(K29+O29+S29)/3</f>
        <v>5535.333333333333</v>
      </c>
      <c r="X29" s="78"/>
      <c r="Y29" s="78"/>
      <c r="Z29" s="78"/>
    </row>
    <row r="30" spans="1:26" ht="18.95" customHeight="1" x14ac:dyDescent="0.15"/>
    <row r="31" spans="1:26" ht="18.95" customHeight="1" x14ac:dyDescent="0.15">
      <c r="A31" s="2" t="s">
        <v>216</v>
      </c>
    </row>
    <row r="32" spans="1:26" ht="18.95" customHeight="1" x14ac:dyDescent="0.15">
      <c r="A32" s="64" t="s">
        <v>80</v>
      </c>
      <c r="B32" s="65"/>
      <c r="C32" s="65"/>
      <c r="D32" s="66"/>
      <c r="E32" s="64" t="s">
        <v>78</v>
      </c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6"/>
      <c r="W32" s="64" t="s">
        <v>84</v>
      </c>
      <c r="X32" s="65"/>
      <c r="Y32" s="65"/>
      <c r="Z32" s="66"/>
    </row>
    <row r="33" spans="1:26" ht="18.95" customHeight="1" x14ac:dyDescent="0.15">
      <c r="A33" s="60" t="s">
        <v>5</v>
      </c>
      <c r="B33" s="60"/>
      <c r="C33" s="60"/>
      <c r="D33" s="60"/>
      <c r="E33" s="67" t="s">
        <v>312</v>
      </c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9"/>
      <c r="W33" s="70">
        <v>990</v>
      </c>
      <c r="X33" s="70"/>
      <c r="Y33" s="70"/>
      <c r="Z33" s="70"/>
    </row>
    <row r="34" spans="1:26" ht="18.95" customHeight="1" x14ac:dyDescent="0.15">
      <c r="A34" s="60" t="s">
        <v>5</v>
      </c>
      <c r="B34" s="60"/>
      <c r="C34" s="60"/>
      <c r="D34" s="60"/>
      <c r="E34" s="67" t="s">
        <v>415</v>
      </c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9"/>
      <c r="W34" s="70">
        <v>852</v>
      </c>
      <c r="X34" s="70"/>
      <c r="Y34" s="70"/>
      <c r="Z34" s="70"/>
    </row>
    <row r="35" spans="1:26" ht="18.95" customHeight="1" x14ac:dyDescent="0.15">
      <c r="A35" s="71" t="s">
        <v>15</v>
      </c>
      <c r="B35" s="72"/>
      <c r="C35" s="72"/>
      <c r="D35" s="73"/>
      <c r="E35" s="67" t="s">
        <v>142</v>
      </c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9"/>
      <c r="W35" s="74">
        <v>715</v>
      </c>
      <c r="X35" s="75"/>
      <c r="Y35" s="75"/>
      <c r="Z35" s="76"/>
    </row>
    <row r="36" spans="1:26" ht="18.95" customHeight="1" x14ac:dyDescent="0.15">
      <c r="A36" s="60" t="s">
        <v>365</v>
      </c>
      <c r="B36" s="60"/>
      <c r="C36" s="60"/>
      <c r="D36" s="60"/>
      <c r="E36" s="67" t="s">
        <v>590</v>
      </c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9"/>
      <c r="W36" s="70">
        <v>6996</v>
      </c>
      <c r="X36" s="70"/>
      <c r="Y36" s="70"/>
      <c r="Z36" s="70"/>
    </row>
    <row r="37" spans="1:26" ht="18.95" customHeight="1" x14ac:dyDescent="0.15">
      <c r="A37" s="71" t="s">
        <v>365</v>
      </c>
      <c r="B37" s="72"/>
      <c r="C37" s="72"/>
      <c r="D37" s="73"/>
      <c r="E37" s="67" t="s">
        <v>591</v>
      </c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9"/>
      <c r="W37" s="74">
        <v>3823</v>
      </c>
      <c r="X37" s="75"/>
      <c r="Y37" s="75"/>
      <c r="Z37" s="76"/>
    </row>
    <row r="38" spans="1:26" ht="18.95" customHeight="1" x14ac:dyDescent="0.15"/>
    <row r="39" spans="1:26" ht="18.95" customHeight="1" x14ac:dyDescent="0.15">
      <c r="A39" s="2" t="s">
        <v>242</v>
      </c>
    </row>
    <row r="40" spans="1:26" ht="18.95" customHeight="1" x14ac:dyDescent="0.15">
      <c r="A40" s="64" t="s">
        <v>80</v>
      </c>
      <c r="B40" s="65"/>
      <c r="C40" s="65"/>
      <c r="D40" s="66"/>
      <c r="E40" s="64" t="s">
        <v>78</v>
      </c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6"/>
    </row>
    <row r="41" spans="1:26" ht="18.95" customHeight="1" x14ac:dyDescent="0.15">
      <c r="A41" s="60" t="s">
        <v>434</v>
      </c>
      <c r="B41" s="60"/>
      <c r="C41" s="60"/>
      <c r="D41" s="60"/>
      <c r="E41" s="61" t="s">
        <v>592</v>
      </c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3"/>
    </row>
    <row r="42" spans="1:26" ht="18.95" customHeight="1" x14ac:dyDescent="0.15">
      <c r="A42" s="60" t="s">
        <v>434</v>
      </c>
      <c r="B42" s="60"/>
      <c r="C42" s="60"/>
      <c r="D42" s="60"/>
      <c r="E42" s="61" t="s">
        <v>593</v>
      </c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3"/>
    </row>
    <row r="43" spans="1:26" ht="18.95" customHeight="1" x14ac:dyDescent="0.15">
      <c r="A43" s="60" t="s">
        <v>439</v>
      </c>
      <c r="B43" s="60"/>
      <c r="C43" s="60"/>
      <c r="D43" s="60"/>
      <c r="E43" s="61" t="s">
        <v>76</v>
      </c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3"/>
    </row>
    <row r="44" spans="1:26" ht="18.95" customHeight="1" x14ac:dyDescent="0.15">
      <c r="A44" s="60" t="s">
        <v>443</v>
      </c>
      <c r="B44" s="60"/>
      <c r="C44" s="60"/>
      <c r="D44" s="60"/>
      <c r="E44" s="61" t="s">
        <v>151</v>
      </c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3"/>
    </row>
    <row r="45" spans="1:26" ht="18.95" customHeight="1" x14ac:dyDescent="0.15">
      <c r="A45" s="60" t="s">
        <v>290</v>
      </c>
      <c r="B45" s="60"/>
      <c r="C45" s="60"/>
      <c r="D45" s="60"/>
      <c r="E45" s="61" t="s">
        <v>147</v>
      </c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3"/>
    </row>
    <row r="46" spans="1:26" ht="18.95" customHeight="1" x14ac:dyDescent="0.15">
      <c r="A46" s="60" t="s">
        <v>192</v>
      </c>
      <c r="B46" s="60"/>
      <c r="C46" s="60"/>
      <c r="D46" s="60"/>
      <c r="E46" s="61" t="s">
        <v>416</v>
      </c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3"/>
    </row>
    <row r="47" spans="1:26" ht="18.95" customHeight="1" x14ac:dyDescent="0.15">
      <c r="A47" s="60" t="s">
        <v>192</v>
      </c>
      <c r="B47" s="60"/>
      <c r="C47" s="60"/>
      <c r="D47" s="60"/>
      <c r="E47" s="61" t="s">
        <v>135</v>
      </c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3"/>
    </row>
  </sheetData>
  <mergeCells count="137">
    <mergeCell ref="A8:D8"/>
    <mergeCell ref="E8:N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A34:D34"/>
    <mergeCell ref="E34:V34"/>
    <mergeCell ref="W34:Z34"/>
    <mergeCell ref="A35:D35"/>
    <mergeCell ref="E35:V35"/>
    <mergeCell ref="W35:Z35"/>
    <mergeCell ref="A32:D32"/>
    <mergeCell ref="E32:V32"/>
    <mergeCell ref="W32:Z32"/>
    <mergeCell ref="A33:D33"/>
    <mergeCell ref="E33:V33"/>
    <mergeCell ref="W33:Z33"/>
    <mergeCell ref="A40:D40"/>
    <mergeCell ref="E40:Z40"/>
    <mergeCell ref="A41:D41"/>
    <mergeCell ref="E41:Z41"/>
    <mergeCell ref="A42:D42"/>
    <mergeCell ref="E42:Z42"/>
    <mergeCell ref="A36:D36"/>
    <mergeCell ref="E36:V36"/>
    <mergeCell ref="W36:Z36"/>
    <mergeCell ref="A37:D37"/>
    <mergeCell ref="E37:V37"/>
    <mergeCell ref="W37:Z37"/>
    <mergeCell ref="A46:D46"/>
    <mergeCell ref="E46:Z46"/>
    <mergeCell ref="A47:D47"/>
    <mergeCell ref="E47:Z47"/>
    <mergeCell ref="A43:D43"/>
    <mergeCell ref="E43:Z43"/>
    <mergeCell ref="A44:D44"/>
    <mergeCell ref="E44:Z44"/>
    <mergeCell ref="A45:D45"/>
    <mergeCell ref="E45:Z45"/>
  </mergeCells>
  <phoneticPr fontId="27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rowBreaks count="1" manualBreakCount="1">
    <brk id="38" max="16383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Z55"/>
  <sheetViews>
    <sheetView workbookViewId="0">
      <selection activeCell="AC19" sqref="AC19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67</v>
      </c>
      <c r="B1" s="3"/>
      <c r="C1" s="3"/>
    </row>
    <row r="2" spans="1:26" ht="18.95" customHeight="1" x14ac:dyDescent="0.15">
      <c r="A2" s="64" t="s">
        <v>0</v>
      </c>
      <c r="B2" s="65"/>
      <c r="C2" s="65"/>
      <c r="D2" s="66"/>
      <c r="E2" s="4"/>
      <c r="F2" s="91"/>
      <c r="G2" s="92"/>
      <c r="H2" s="92"/>
      <c r="I2" s="92"/>
      <c r="J2" s="92"/>
      <c r="K2" s="92"/>
      <c r="L2" s="92"/>
      <c r="M2" s="92"/>
      <c r="N2" s="93"/>
      <c r="O2" s="7"/>
      <c r="P2" s="238" t="s">
        <v>16</v>
      </c>
      <c r="Q2" s="239"/>
      <c r="R2" s="239"/>
      <c r="S2" s="239"/>
      <c r="T2" s="239"/>
      <c r="U2" s="239"/>
      <c r="V2" s="239"/>
      <c r="W2" s="239"/>
      <c r="X2" s="239"/>
      <c r="Y2" s="239"/>
      <c r="Z2" s="240"/>
    </row>
    <row r="3" spans="1:26" ht="18.95" customHeight="1" x14ac:dyDescent="0.15">
      <c r="A3" s="64" t="s">
        <v>65</v>
      </c>
      <c r="B3" s="65"/>
      <c r="C3" s="65"/>
      <c r="D3" s="66"/>
      <c r="E3" s="96"/>
      <c r="F3" s="92"/>
      <c r="G3" s="92"/>
      <c r="H3" s="92"/>
      <c r="I3" s="92"/>
      <c r="J3" s="92"/>
      <c r="K3" s="92"/>
      <c r="L3" s="92"/>
      <c r="M3" s="92"/>
      <c r="N3" s="93"/>
      <c r="O3" s="7"/>
      <c r="P3" s="241"/>
      <c r="Q3" s="95"/>
      <c r="R3" s="95"/>
      <c r="S3" s="95"/>
      <c r="T3" s="95"/>
      <c r="U3" s="95"/>
      <c r="V3" s="95"/>
      <c r="W3" s="95"/>
      <c r="X3" s="95"/>
      <c r="Y3" s="95"/>
      <c r="Z3" s="242"/>
    </row>
    <row r="4" spans="1:26" ht="18.95" customHeight="1" x14ac:dyDescent="0.15">
      <c r="A4" s="80" t="s">
        <v>129</v>
      </c>
      <c r="B4" s="80"/>
      <c r="C4" s="80"/>
      <c r="D4" s="80"/>
      <c r="E4" s="96"/>
      <c r="F4" s="92"/>
      <c r="G4" s="92"/>
      <c r="H4" s="92"/>
      <c r="I4" s="92"/>
      <c r="J4" s="92"/>
      <c r="K4" s="92"/>
      <c r="L4" s="92"/>
      <c r="M4" s="92"/>
      <c r="N4" s="93"/>
      <c r="O4" s="7"/>
      <c r="P4" s="241"/>
      <c r="Q4" s="95"/>
      <c r="R4" s="95"/>
      <c r="S4" s="95"/>
      <c r="T4" s="95"/>
      <c r="U4" s="95"/>
      <c r="V4" s="95"/>
      <c r="W4" s="95"/>
      <c r="X4" s="95"/>
      <c r="Y4" s="95"/>
      <c r="Z4" s="242"/>
    </row>
    <row r="5" spans="1:26" ht="18.95" customHeight="1" x14ac:dyDescent="0.15">
      <c r="A5" s="80" t="s">
        <v>43</v>
      </c>
      <c r="B5" s="80"/>
      <c r="C5" s="80"/>
      <c r="D5" s="80"/>
      <c r="E5" s="97"/>
      <c r="F5" s="98"/>
      <c r="G5" s="98"/>
      <c r="H5" s="98"/>
      <c r="I5" s="98"/>
      <c r="J5" s="98"/>
      <c r="K5" s="98"/>
      <c r="L5" s="98"/>
      <c r="M5" s="98"/>
      <c r="N5" s="99"/>
      <c r="O5" s="7"/>
      <c r="P5" s="241"/>
      <c r="Q5" s="95"/>
      <c r="R5" s="95"/>
      <c r="S5" s="95"/>
      <c r="T5" s="95"/>
      <c r="U5" s="95"/>
      <c r="V5" s="95"/>
      <c r="W5" s="95"/>
      <c r="X5" s="95"/>
      <c r="Y5" s="95"/>
      <c r="Z5" s="242"/>
    </row>
    <row r="6" spans="1:26" ht="18.95" customHeight="1" x14ac:dyDescent="0.15">
      <c r="A6" s="80" t="s">
        <v>13</v>
      </c>
      <c r="B6" s="80"/>
      <c r="C6" s="80"/>
      <c r="D6" s="80"/>
      <c r="E6" s="100"/>
      <c r="F6" s="101"/>
      <c r="G6" s="101"/>
      <c r="H6" s="101"/>
      <c r="I6" s="101"/>
      <c r="J6" s="101"/>
      <c r="K6" s="101"/>
      <c r="L6" s="101"/>
      <c r="M6" s="101"/>
      <c r="N6" s="102"/>
      <c r="O6" s="7"/>
      <c r="P6" s="241"/>
      <c r="Q6" s="95"/>
      <c r="R6" s="95"/>
      <c r="S6" s="95"/>
      <c r="T6" s="95"/>
      <c r="U6" s="95"/>
      <c r="V6" s="95"/>
      <c r="W6" s="95"/>
      <c r="X6" s="95"/>
      <c r="Y6" s="95"/>
      <c r="Z6" s="242"/>
    </row>
    <row r="7" spans="1:26" ht="18.95" customHeight="1" x14ac:dyDescent="0.15">
      <c r="A7" s="80" t="s">
        <v>4</v>
      </c>
      <c r="B7" s="80"/>
      <c r="C7" s="80"/>
      <c r="D7" s="80"/>
      <c r="E7" s="96"/>
      <c r="F7" s="92"/>
      <c r="G7" s="92"/>
      <c r="H7" s="92"/>
      <c r="I7" s="92"/>
      <c r="J7" s="92"/>
      <c r="K7" s="92"/>
      <c r="L7" s="92"/>
      <c r="M7" s="92"/>
      <c r="N7" s="93"/>
      <c r="O7" s="7"/>
      <c r="P7" s="241"/>
      <c r="Q7" s="95"/>
      <c r="R7" s="95"/>
      <c r="S7" s="95"/>
      <c r="T7" s="95"/>
      <c r="U7" s="95"/>
      <c r="V7" s="95"/>
      <c r="W7" s="95"/>
      <c r="X7" s="95"/>
      <c r="Y7" s="95"/>
      <c r="Z7" s="242"/>
    </row>
    <row r="8" spans="1:26" ht="18.95" customHeight="1" x14ac:dyDescent="0.15">
      <c r="A8" s="64" t="s">
        <v>8</v>
      </c>
      <c r="B8" s="65"/>
      <c r="C8" s="65"/>
      <c r="D8" s="66"/>
      <c r="E8" s="96"/>
      <c r="F8" s="92"/>
      <c r="G8" s="92"/>
      <c r="H8" s="92"/>
      <c r="I8" s="92"/>
      <c r="J8" s="92"/>
      <c r="K8" s="92"/>
      <c r="L8" s="92"/>
      <c r="M8" s="92"/>
      <c r="N8" s="93"/>
      <c r="O8" s="7"/>
      <c r="P8" s="243"/>
      <c r="Q8" s="244"/>
      <c r="R8" s="244"/>
      <c r="S8" s="244"/>
      <c r="T8" s="244"/>
      <c r="U8" s="244"/>
      <c r="V8" s="244"/>
      <c r="W8" s="244"/>
      <c r="X8" s="244"/>
      <c r="Y8" s="244"/>
      <c r="Z8" s="245"/>
    </row>
    <row r="9" spans="1:26" ht="18.95" customHeight="1" x14ac:dyDescent="0.15"/>
    <row r="10" spans="1:26" ht="18.95" customHeight="1" x14ac:dyDescent="0.15">
      <c r="A10" s="2" t="s">
        <v>70</v>
      </c>
      <c r="D10" s="3"/>
      <c r="E10" s="3"/>
      <c r="F10" s="3"/>
      <c r="G10" s="3"/>
      <c r="K10" s="3"/>
      <c r="O10" s="3"/>
      <c r="S10" s="3"/>
      <c r="W10" s="3"/>
      <c r="Z10" s="8" t="s">
        <v>57</v>
      </c>
    </row>
    <row r="11" spans="1:26" ht="18.95" customHeight="1" x14ac:dyDescent="0.15">
      <c r="A11" s="80"/>
      <c r="B11" s="80"/>
      <c r="C11" s="80"/>
      <c r="D11" s="80"/>
      <c r="E11" s="80"/>
      <c r="F11" s="80"/>
      <c r="G11" s="80"/>
      <c r="H11" s="80"/>
      <c r="I11" s="80"/>
      <c r="J11" s="80"/>
      <c r="K11" s="80" t="s">
        <v>14</v>
      </c>
      <c r="L11" s="80"/>
      <c r="M11" s="80"/>
      <c r="N11" s="80"/>
      <c r="O11" s="80" t="s">
        <v>5</v>
      </c>
      <c r="P11" s="80"/>
      <c r="Q11" s="80"/>
      <c r="R11" s="80"/>
      <c r="S11" s="80" t="s">
        <v>15</v>
      </c>
      <c r="T11" s="80"/>
      <c r="U11" s="80"/>
      <c r="V11" s="80"/>
      <c r="W11" s="80" t="s">
        <v>51</v>
      </c>
      <c r="X11" s="80"/>
      <c r="Y11" s="80"/>
      <c r="Z11" s="80"/>
    </row>
    <row r="12" spans="1:26" ht="18.95" customHeight="1" x14ac:dyDescent="0.15">
      <c r="A12" s="94" t="s">
        <v>10</v>
      </c>
      <c r="B12" s="94"/>
      <c r="C12" s="94" t="s">
        <v>18</v>
      </c>
      <c r="D12" s="94"/>
      <c r="E12" s="94"/>
      <c r="F12" s="94"/>
      <c r="G12" s="94"/>
      <c r="H12" s="94"/>
      <c r="I12" s="94"/>
      <c r="J12" s="94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>
        <f t="shared" ref="W12:W24" si="0">(K12+O12+S12)/3</f>
        <v>0</v>
      </c>
      <c r="X12" s="70"/>
      <c r="Y12" s="70"/>
      <c r="Z12" s="70"/>
    </row>
    <row r="13" spans="1:26" ht="18.95" customHeight="1" x14ac:dyDescent="0.15">
      <c r="A13" s="79"/>
      <c r="B13" s="79"/>
      <c r="C13" s="79" t="s">
        <v>20</v>
      </c>
      <c r="D13" s="79"/>
      <c r="E13" s="79"/>
      <c r="F13" s="79"/>
      <c r="G13" s="79"/>
      <c r="H13" s="79"/>
      <c r="I13" s="79"/>
      <c r="J13" s="79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>
        <f t="shared" si="0"/>
        <v>0</v>
      </c>
      <c r="X13" s="70"/>
      <c r="Y13" s="70"/>
      <c r="Z13" s="70"/>
    </row>
    <row r="14" spans="1:26" ht="18.95" customHeight="1" x14ac:dyDescent="0.15">
      <c r="A14" s="79"/>
      <c r="B14" s="79"/>
      <c r="C14" s="79" t="s">
        <v>6</v>
      </c>
      <c r="D14" s="79"/>
      <c r="E14" s="79"/>
      <c r="F14" s="79"/>
      <c r="G14" s="79"/>
      <c r="H14" s="79"/>
      <c r="I14" s="79"/>
      <c r="J14" s="79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>
        <f t="shared" si="0"/>
        <v>0</v>
      </c>
      <c r="X14" s="70"/>
      <c r="Y14" s="70"/>
      <c r="Z14" s="70"/>
    </row>
    <row r="15" spans="1:26" ht="18.95" customHeight="1" x14ac:dyDescent="0.15">
      <c r="A15" s="79"/>
      <c r="B15" s="79"/>
      <c r="C15" s="79" t="s">
        <v>25</v>
      </c>
      <c r="D15" s="79"/>
      <c r="E15" s="79"/>
      <c r="F15" s="79"/>
      <c r="G15" s="79"/>
      <c r="H15" s="79"/>
      <c r="I15" s="79"/>
      <c r="J15" s="79"/>
      <c r="K15" s="70">
        <f>SUM(K12:N14)</f>
        <v>0</v>
      </c>
      <c r="L15" s="70"/>
      <c r="M15" s="70"/>
      <c r="N15" s="70"/>
      <c r="O15" s="70">
        <f>SUM(O12:R14)</f>
        <v>0</v>
      </c>
      <c r="P15" s="70"/>
      <c r="Q15" s="70"/>
      <c r="R15" s="70"/>
      <c r="S15" s="70">
        <f>SUM(S12:V14)</f>
        <v>0</v>
      </c>
      <c r="T15" s="70"/>
      <c r="U15" s="70"/>
      <c r="V15" s="70"/>
      <c r="W15" s="70">
        <f t="shared" si="0"/>
        <v>0</v>
      </c>
      <c r="X15" s="70"/>
      <c r="Y15" s="70"/>
      <c r="Z15" s="70"/>
    </row>
    <row r="16" spans="1:26" ht="18.95" customHeight="1" x14ac:dyDescent="0.15">
      <c r="A16" s="79" t="s">
        <v>1</v>
      </c>
      <c r="B16" s="79"/>
      <c r="C16" s="85" t="s">
        <v>29</v>
      </c>
      <c r="D16" s="86"/>
      <c r="E16" s="86"/>
      <c r="F16" s="87"/>
      <c r="G16" s="82" t="s">
        <v>30</v>
      </c>
      <c r="H16" s="83"/>
      <c r="I16" s="83"/>
      <c r="J16" s="84"/>
      <c r="K16" s="70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>
        <f t="shared" si="0"/>
        <v>0</v>
      </c>
      <c r="X16" s="70"/>
      <c r="Y16" s="70"/>
      <c r="Z16" s="70"/>
    </row>
    <row r="17" spans="1:26" ht="18.95" customHeight="1" x14ac:dyDescent="0.15">
      <c r="A17" s="79"/>
      <c r="B17" s="79"/>
      <c r="C17" s="88"/>
      <c r="D17" s="89"/>
      <c r="E17" s="89"/>
      <c r="F17" s="90"/>
      <c r="G17" s="82" t="s">
        <v>34</v>
      </c>
      <c r="H17" s="83"/>
      <c r="I17" s="83"/>
      <c r="J17" s="84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>
        <f t="shared" si="0"/>
        <v>0</v>
      </c>
      <c r="X17" s="70"/>
      <c r="Y17" s="70"/>
      <c r="Z17" s="70"/>
    </row>
    <row r="18" spans="1:26" ht="18.95" customHeight="1" x14ac:dyDescent="0.15">
      <c r="A18" s="79"/>
      <c r="B18" s="79"/>
      <c r="C18" s="88"/>
      <c r="D18" s="89"/>
      <c r="E18" s="89"/>
      <c r="F18" s="90"/>
      <c r="G18" s="82" t="s">
        <v>39</v>
      </c>
      <c r="H18" s="83"/>
      <c r="I18" s="83"/>
      <c r="J18" s="84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>
        <f t="shared" si="0"/>
        <v>0</v>
      </c>
      <c r="X18" s="70"/>
      <c r="Y18" s="70"/>
      <c r="Z18" s="70"/>
    </row>
    <row r="19" spans="1:26" ht="18.95" customHeight="1" x14ac:dyDescent="0.15">
      <c r="A19" s="79"/>
      <c r="B19" s="79"/>
      <c r="C19" s="88"/>
      <c r="D19" s="89"/>
      <c r="E19" s="89"/>
      <c r="F19" s="90"/>
      <c r="G19" s="82" t="s">
        <v>45</v>
      </c>
      <c r="H19" s="83"/>
      <c r="I19" s="83"/>
      <c r="J19" s="84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>
        <f t="shared" si="0"/>
        <v>0</v>
      </c>
      <c r="X19" s="70"/>
      <c r="Y19" s="70"/>
      <c r="Z19" s="70"/>
    </row>
    <row r="20" spans="1:26" ht="18.95" customHeight="1" x14ac:dyDescent="0.15">
      <c r="A20" s="79"/>
      <c r="B20" s="79"/>
      <c r="C20" s="79" t="s">
        <v>47</v>
      </c>
      <c r="D20" s="79"/>
      <c r="E20" s="79"/>
      <c r="F20" s="79"/>
      <c r="G20" s="79"/>
      <c r="H20" s="79"/>
      <c r="I20" s="79"/>
      <c r="J20" s="79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>
        <f t="shared" si="0"/>
        <v>0</v>
      </c>
      <c r="X20" s="70"/>
      <c r="Y20" s="70"/>
      <c r="Z20" s="70"/>
    </row>
    <row r="21" spans="1:26" ht="18.95" customHeight="1" x14ac:dyDescent="0.15">
      <c r="A21" s="79"/>
      <c r="B21" s="79"/>
      <c r="C21" s="81" t="s">
        <v>62</v>
      </c>
      <c r="D21" s="81"/>
      <c r="E21" s="81"/>
      <c r="F21" s="81"/>
      <c r="G21" s="81"/>
      <c r="H21" s="81"/>
      <c r="I21" s="81"/>
      <c r="J21" s="81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>
        <f t="shared" si="0"/>
        <v>0</v>
      </c>
      <c r="X21" s="70"/>
      <c r="Y21" s="70"/>
      <c r="Z21" s="70"/>
    </row>
    <row r="22" spans="1:26" ht="18.95" customHeight="1" x14ac:dyDescent="0.15">
      <c r="A22" s="79"/>
      <c r="B22" s="79"/>
      <c r="C22" s="79" t="s">
        <v>50</v>
      </c>
      <c r="D22" s="79"/>
      <c r="E22" s="79"/>
      <c r="F22" s="79"/>
      <c r="G22" s="79"/>
      <c r="H22" s="79"/>
      <c r="I22" s="79"/>
      <c r="J22" s="79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>
        <f t="shared" si="0"/>
        <v>0</v>
      </c>
      <c r="X22" s="70"/>
      <c r="Y22" s="70"/>
      <c r="Z22" s="70"/>
    </row>
    <row r="23" spans="1:26" ht="18.95" customHeight="1" x14ac:dyDescent="0.15">
      <c r="A23" s="79"/>
      <c r="B23" s="79"/>
      <c r="C23" s="79" t="s">
        <v>54</v>
      </c>
      <c r="D23" s="79"/>
      <c r="E23" s="79"/>
      <c r="F23" s="79"/>
      <c r="G23" s="79"/>
      <c r="H23" s="79"/>
      <c r="I23" s="79"/>
      <c r="J23" s="79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>
        <f t="shared" si="0"/>
        <v>0</v>
      </c>
      <c r="X23" s="70"/>
      <c r="Y23" s="70"/>
      <c r="Z23" s="70"/>
    </row>
    <row r="24" spans="1:26" ht="18.95" customHeight="1" x14ac:dyDescent="0.15">
      <c r="A24" s="79"/>
      <c r="B24" s="79"/>
      <c r="C24" s="79" t="s">
        <v>25</v>
      </c>
      <c r="D24" s="79"/>
      <c r="E24" s="79"/>
      <c r="F24" s="79"/>
      <c r="G24" s="79"/>
      <c r="H24" s="79"/>
      <c r="I24" s="79"/>
      <c r="J24" s="79"/>
      <c r="K24" s="70">
        <f>SUM(K16:N23)</f>
        <v>0</v>
      </c>
      <c r="L24" s="70"/>
      <c r="M24" s="70"/>
      <c r="N24" s="70"/>
      <c r="O24" s="70">
        <f>SUM(O16:R23)</f>
        <v>0</v>
      </c>
      <c r="P24" s="70"/>
      <c r="Q24" s="70"/>
      <c r="R24" s="70"/>
      <c r="S24" s="70">
        <f>SUM(S16:V23)</f>
        <v>0</v>
      </c>
      <c r="T24" s="70"/>
      <c r="U24" s="70"/>
      <c r="V24" s="70"/>
      <c r="W24" s="70">
        <f t="shared" si="0"/>
        <v>0</v>
      </c>
      <c r="X24" s="70"/>
      <c r="Y24" s="70"/>
      <c r="Z24" s="70"/>
    </row>
    <row r="25" spans="1:26" ht="18.95" customHeight="1" x14ac:dyDescent="0.15"/>
    <row r="26" spans="1:26" ht="18.95" customHeight="1" x14ac:dyDescent="0.15">
      <c r="A26" s="2" t="s">
        <v>72</v>
      </c>
      <c r="D26" s="3"/>
      <c r="E26" s="3"/>
      <c r="F26" s="3"/>
      <c r="G26" s="3"/>
    </row>
    <row r="27" spans="1:26" ht="18.95" customHeight="1" x14ac:dyDescent="0.15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 t="s">
        <v>14</v>
      </c>
      <c r="L27" s="80"/>
      <c r="M27" s="80"/>
      <c r="N27" s="80"/>
      <c r="O27" s="80" t="s">
        <v>5</v>
      </c>
      <c r="P27" s="80"/>
      <c r="Q27" s="80"/>
      <c r="R27" s="80"/>
      <c r="S27" s="80" t="s">
        <v>15</v>
      </c>
      <c r="T27" s="80"/>
      <c r="U27" s="80"/>
      <c r="V27" s="80"/>
      <c r="W27" s="80" t="s">
        <v>51</v>
      </c>
      <c r="X27" s="80"/>
      <c r="Y27" s="80"/>
      <c r="Z27" s="80"/>
    </row>
    <row r="28" spans="1:26" ht="18.95" customHeight="1" x14ac:dyDescent="0.15">
      <c r="A28" s="137" t="s">
        <v>83</v>
      </c>
      <c r="B28" s="137"/>
      <c r="C28" s="137"/>
      <c r="D28" s="137"/>
      <c r="E28" s="137"/>
      <c r="F28" s="137"/>
      <c r="G28" s="137"/>
      <c r="H28" s="137"/>
      <c r="I28" s="137"/>
      <c r="J28" s="137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>
        <f>(K28+O28+S28)/3</f>
        <v>0</v>
      </c>
      <c r="X28" s="70"/>
      <c r="Y28" s="70"/>
      <c r="Z28" s="70"/>
    </row>
    <row r="29" spans="1:26" ht="18.95" customHeight="1" x14ac:dyDescent="0.15">
      <c r="A29" s="137" t="s">
        <v>83</v>
      </c>
      <c r="B29" s="137"/>
      <c r="C29" s="137"/>
      <c r="D29" s="137"/>
      <c r="E29" s="137"/>
      <c r="F29" s="137"/>
      <c r="G29" s="137"/>
      <c r="H29" s="137"/>
      <c r="I29" s="137"/>
      <c r="J29" s="137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>
        <f>(K29+O29+S29)/3</f>
        <v>0</v>
      </c>
      <c r="X29" s="70"/>
      <c r="Y29" s="70"/>
      <c r="Z29" s="70"/>
    </row>
    <row r="30" spans="1:26" ht="18.95" customHeight="1" x14ac:dyDescent="0.15"/>
    <row r="31" spans="1:26" ht="18.95" customHeight="1" x14ac:dyDescent="0.15">
      <c r="A31" s="2" t="s">
        <v>59</v>
      </c>
    </row>
    <row r="32" spans="1:26" ht="18.95" customHeight="1" x14ac:dyDescent="0.15">
      <c r="A32" s="64" t="s">
        <v>80</v>
      </c>
      <c r="B32" s="65"/>
      <c r="C32" s="65"/>
      <c r="D32" s="66"/>
      <c r="E32" s="64" t="s">
        <v>78</v>
      </c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6"/>
      <c r="W32" s="64" t="s">
        <v>84</v>
      </c>
      <c r="X32" s="65"/>
      <c r="Y32" s="65"/>
      <c r="Z32" s="66"/>
    </row>
    <row r="33" spans="1:26" ht="18.95" customHeight="1" x14ac:dyDescent="0.15">
      <c r="A33" s="60"/>
      <c r="B33" s="60"/>
      <c r="C33" s="60"/>
      <c r="D33" s="60"/>
      <c r="E33" s="67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9"/>
      <c r="W33" s="70"/>
      <c r="X33" s="70"/>
      <c r="Y33" s="70"/>
      <c r="Z33" s="70"/>
    </row>
    <row r="34" spans="1:26" ht="18.95" customHeight="1" x14ac:dyDescent="0.15">
      <c r="A34" s="60"/>
      <c r="B34" s="60"/>
      <c r="C34" s="60"/>
      <c r="D34" s="60"/>
      <c r="E34" s="67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9"/>
      <c r="W34" s="70"/>
      <c r="X34" s="70"/>
      <c r="Y34" s="70"/>
      <c r="Z34" s="70"/>
    </row>
    <row r="35" spans="1:26" ht="18.95" customHeight="1" x14ac:dyDescent="0.15">
      <c r="A35" s="60"/>
      <c r="B35" s="60"/>
      <c r="C35" s="60"/>
      <c r="D35" s="60"/>
      <c r="E35" s="67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9"/>
      <c r="W35" s="70"/>
      <c r="X35" s="70"/>
      <c r="Y35" s="70"/>
      <c r="Z35" s="70"/>
    </row>
    <row r="36" spans="1:26" ht="18.95" customHeight="1" x14ac:dyDescent="0.15">
      <c r="A36" s="60"/>
      <c r="B36" s="60"/>
      <c r="C36" s="60"/>
      <c r="D36" s="60"/>
      <c r="E36" s="67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9"/>
      <c r="W36" s="70"/>
      <c r="X36" s="70"/>
      <c r="Y36" s="70"/>
      <c r="Z36" s="70"/>
    </row>
    <row r="37" spans="1:26" ht="18.95" customHeight="1" x14ac:dyDescent="0.15">
      <c r="A37" s="60"/>
      <c r="B37" s="60"/>
      <c r="C37" s="60"/>
      <c r="D37" s="60"/>
      <c r="E37" s="67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9"/>
      <c r="W37" s="70"/>
      <c r="X37" s="70"/>
      <c r="Y37" s="70"/>
      <c r="Z37" s="70"/>
    </row>
    <row r="38" spans="1:26" ht="18.95" customHeight="1" x14ac:dyDescent="0.15">
      <c r="A38" s="60"/>
      <c r="B38" s="60"/>
      <c r="C38" s="60"/>
      <c r="D38" s="60"/>
      <c r="E38" s="67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9"/>
      <c r="W38" s="70"/>
      <c r="X38" s="70"/>
      <c r="Y38" s="70"/>
      <c r="Z38" s="70"/>
    </row>
    <row r="39" spans="1:26" ht="18.95" customHeight="1" x14ac:dyDescent="0.15">
      <c r="A39" s="60"/>
      <c r="B39" s="60"/>
      <c r="C39" s="60"/>
      <c r="D39" s="60"/>
      <c r="E39" s="67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9"/>
      <c r="W39" s="70"/>
      <c r="X39" s="70"/>
      <c r="Y39" s="70"/>
      <c r="Z39" s="70"/>
    </row>
    <row r="40" spans="1:26" ht="18.95" customHeight="1" x14ac:dyDescent="0.15">
      <c r="A40" s="60"/>
      <c r="B40" s="60"/>
      <c r="C40" s="60"/>
      <c r="D40" s="60"/>
      <c r="E40" s="67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9"/>
      <c r="W40" s="70"/>
      <c r="X40" s="70"/>
      <c r="Y40" s="70"/>
      <c r="Z40" s="70"/>
    </row>
    <row r="41" spans="1:26" ht="18.95" customHeight="1" x14ac:dyDescent="0.15">
      <c r="A41" s="60"/>
      <c r="B41" s="60"/>
      <c r="C41" s="60"/>
      <c r="D41" s="60"/>
      <c r="E41" s="67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9"/>
      <c r="W41" s="70"/>
      <c r="X41" s="70"/>
      <c r="Y41" s="70"/>
      <c r="Z41" s="70"/>
    </row>
    <row r="42" spans="1:26" ht="18.95" customHeight="1" x14ac:dyDescent="0.15">
      <c r="A42" s="71"/>
      <c r="B42" s="72"/>
      <c r="C42" s="72"/>
      <c r="D42" s="73"/>
      <c r="E42" s="67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9"/>
      <c r="W42" s="74"/>
      <c r="X42" s="75"/>
      <c r="Y42" s="75"/>
      <c r="Z42" s="76"/>
    </row>
    <row r="43" spans="1:26" ht="18.95" customHeight="1" x14ac:dyDescent="0.15"/>
    <row r="44" spans="1:26" ht="18.95" customHeight="1" x14ac:dyDescent="0.15">
      <c r="A44" s="2" t="s">
        <v>242</v>
      </c>
    </row>
    <row r="45" spans="1:26" ht="18.95" customHeight="1" x14ac:dyDescent="0.15">
      <c r="A45" s="64" t="s">
        <v>80</v>
      </c>
      <c r="B45" s="65"/>
      <c r="C45" s="65"/>
      <c r="D45" s="66"/>
      <c r="E45" s="64" t="s">
        <v>78</v>
      </c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6"/>
    </row>
    <row r="46" spans="1:26" ht="18.95" customHeight="1" x14ac:dyDescent="0.15">
      <c r="A46" s="60"/>
      <c r="B46" s="60"/>
      <c r="C46" s="60"/>
      <c r="D46" s="60"/>
      <c r="E46" s="71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3"/>
    </row>
    <row r="47" spans="1:26" ht="18.95" customHeight="1" x14ac:dyDescent="0.15">
      <c r="A47" s="60"/>
      <c r="B47" s="60"/>
      <c r="C47" s="60"/>
      <c r="D47" s="60"/>
      <c r="E47" s="71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3"/>
    </row>
    <row r="48" spans="1:26" ht="18.95" customHeight="1" x14ac:dyDescent="0.15">
      <c r="A48" s="71"/>
      <c r="B48" s="72"/>
      <c r="C48" s="72"/>
      <c r="D48" s="73"/>
      <c r="E48" s="71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3"/>
    </row>
    <row r="49" spans="1:26" ht="18.95" customHeight="1" x14ac:dyDescent="0.15">
      <c r="A49" s="60"/>
      <c r="B49" s="60"/>
      <c r="C49" s="60"/>
      <c r="D49" s="60"/>
      <c r="E49" s="71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3"/>
    </row>
    <row r="50" spans="1:26" ht="18.95" customHeight="1" x14ac:dyDescent="0.15">
      <c r="A50" s="60"/>
      <c r="B50" s="60"/>
      <c r="C50" s="60"/>
      <c r="D50" s="60"/>
      <c r="E50" s="71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3"/>
    </row>
    <row r="51" spans="1:26" ht="18.95" customHeight="1" x14ac:dyDescent="0.15">
      <c r="A51" s="60"/>
      <c r="B51" s="60"/>
      <c r="C51" s="60"/>
      <c r="D51" s="60"/>
      <c r="E51" s="71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3"/>
    </row>
    <row r="52" spans="1:26" ht="18.95" customHeight="1" x14ac:dyDescent="0.15">
      <c r="A52" s="60"/>
      <c r="B52" s="60"/>
      <c r="C52" s="60"/>
      <c r="D52" s="60"/>
      <c r="E52" s="71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3"/>
    </row>
    <row r="53" spans="1:26" ht="18.95" customHeight="1" x14ac:dyDescent="0.15">
      <c r="A53" s="60"/>
      <c r="B53" s="60"/>
      <c r="C53" s="60"/>
      <c r="D53" s="60"/>
      <c r="E53" s="71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3"/>
    </row>
    <row r="54" spans="1:26" ht="18.95" customHeight="1" x14ac:dyDescent="0.15">
      <c r="A54" s="60"/>
      <c r="B54" s="60"/>
      <c r="C54" s="60"/>
      <c r="D54" s="60"/>
      <c r="E54" s="71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3"/>
    </row>
    <row r="55" spans="1:26" ht="18.95" customHeight="1" x14ac:dyDescent="0.15">
      <c r="A55" s="60"/>
      <c r="B55" s="60"/>
      <c r="C55" s="60"/>
      <c r="D55" s="60"/>
      <c r="E55" s="71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3"/>
    </row>
  </sheetData>
  <mergeCells count="158">
    <mergeCell ref="A52:D52"/>
    <mergeCell ref="E52:Z52"/>
    <mergeCell ref="A53:D53"/>
    <mergeCell ref="E53:Z53"/>
    <mergeCell ref="A54:D54"/>
    <mergeCell ref="E54:Z54"/>
    <mergeCell ref="A55:D55"/>
    <mergeCell ref="E55:Z55"/>
    <mergeCell ref="A12:B15"/>
    <mergeCell ref="C16:F19"/>
    <mergeCell ref="A16:B24"/>
    <mergeCell ref="A47:D47"/>
    <mergeCell ref="E47:Z47"/>
    <mergeCell ref="A48:D48"/>
    <mergeCell ref="E48:Z48"/>
    <mergeCell ref="A49:D49"/>
    <mergeCell ref="E49:Z49"/>
    <mergeCell ref="A50:D50"/>
    <mergeCell ref="E50:Z50"/>
    <mergeCell ref="A51:D51"/>
    <mergeCell ref="E51:Z51"/>
    <mergeCell ref="A41:D41"/>
    <mergeCell ref="E41:V41"/>
    <mergeCell ref="W41:Z41"/>
    <mergeCell ref="A42:D42"/>
    <mergeCell ref="E42:V42"/>
    <mergeCell ref="W42:Z42"/>
    <mergeCell ref="A45:D45"/>
    <mergeCell ref="E45:Z45"/>
    <mergeCell ref="A46:D46"/>
    <mergeCell ref="E46:Z46"/>
    <mergeCell ref="A38:D38"/>
    <mergeCell ref="E38:V38"/>
    <mergeCell ref="W38:Z38"/>
    <mergeCell ref="A39:D39"/>
    <mergeCell ref="E39:V39"/>
    <mergeCell ref="W39:Z39"/>
    <mergeCell ref="A40:D40"/>
    <mergeCell ref="E40:V40"/>
    <mergeCell ref="W40:Z40"/>
    <mergeCell ref="A35:D35"/>
    <mergeCell ref="E35:V35"/>
    <mergeCell ref="W35:Z35"/>
    <mergeCell ref="A36:D36"/>
    <mergeCell ref="E36:V36"/>
    <mergeCell ref="W36:Z36"/>
    <mergeCell ref="A37:D37"/>
    <mergeCell ref="E37:V37"/>
    <mergeCell ref="W37:Z37"/>
    <mergeCell ref="A32:D32"/>
    <mergeCell ref="E32:V32"/>
    <mergeCell ref="W32:Z32"/>
    <mergeCell ref="A33:D33"/>
    <mergeCell ref="E33:V33"/>
    <mergeCell ref="W33:Z33"/>
    <mergeCell ref="A34:D34"/>
    <mergeCell ref="E34:V34"/>
    <mergeCell ref="W34:Z34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G18:J18"/>
    <mergeCell ref="K18:N18"/>
    <mergeCell ref="O18:R18"/>
    <mergeCell ref="S18:V18"/>
    <mergeCell ref="W18:Z18"/>
    <mergeCell ref="G19:J19"/>
    <mergeCell ref="K19:N19"/>
    <mergeCell ref="O19:R19"/>
    <mergeCell ref="S19:V19"/>
    <mergeCell ref="W19:Z19"/>
    <mergeCell ref="G16:J16"/>
    <mergeCell ref="K16:N16"/>
    <mergeCell ref="O16:R16"/>
    <mergeCell ref="S16:V16"/>
    <mergeCell ref="W16:Z16"/>
    <mergeCell ref="G17:J17"/>
    <mergeCell ref="K17:N17"/>
    <mergeCell ref="O17:R17"/>
    <mergeCell ref="S17:V17"/>
    <mergeCell ref="W17:Z17"/>
    <mergeCell ref="C14:J14"/>
    <mergeCell ref="K14:N14"/>
    <mergeCell ref="O14:R14"/>
    <mergeCell ref="S14:V14"/>
    <mergeCell ref="W14:Z14"/>
    <mergeCell ref="C15:J15"/>
    <mergeCell ref="K15:N15"/>
    <mergeCell ref="O15:R15"/>
    <mergeCell ref="S15:V15"/>
    <mergeCell ref="W15:Z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A7:D7"/>
    <mergeCell ref="E7:N7"/>
    <mergeCell ref="A8:D8"/>
    <mergeCell ref="E8:N8"/>
    <mergeCell ref="A11:J11"/>
    <mergeCell ref="K11:N11"/>
    <mergeCell ref="O11:R11"/>
    <mergeCell ref="S11:V11"/>
    <mergeCell ref="W11:Z11"/>
    <mergeCell ref="P2:Z8"/>
    <mergeCell ref="A2:D2"/>
    <mergeCell ref="F2:N2"/>
    <mergeCell ref="A3:D3"/>
    <mergeCell ref="E3:N3"/>
    <mergeCell ref="A4:D4"/>
    <mergeCell ref="E4:N4"/>
    <mergeCell ref="A5:D5"/>
    <mergeCell ref="E5:N5"/>
    <mergeCell ref="A6:D6"/>
    <mergeCell ref="E6:N6"/>
  </mergeCells>
  <phoneticPr fontId="6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8A4D4-4378-483E-BC7B-F33E5ACBBD84}">
  <dimension ref="A1:Z42"/>
  <sheetViews>
    <sheetView workbookViewId="0">
      <selection activeCell="AC17" sqref="AC17"/>
    </sheetView>
  </sheetViews>
  <sheetFormatPr defaultRowHeight="14.25" x14ac:dyDescent="0.15"/>
  <cols>
    <col min="1" max="26" width="3.125" style="53" customWidth="1"/>
    <col min="27" max="16384" width="9" style="55"/>
  </cols>
  <sheetData>
    <row r="1" spans="1:26" ht="18.95" customHeight="1" x14ac:dyDescent="0.15">
      <c r="A1" s="51" t="s">
        <v>594</v>
      </c>
      <c r="B1" s="52"/>
      <c r="C1" s="52"/>
      <c r="O1" s="54"/>
    </row>
    <row r="2" spans="1:26" ht="18.95" customHeight="1" x14ac:dyDescent="0.15">
      <c r="A2" s="64" t="s">
        <v>0</v>
      </c>
      <c r="B2" s="65"/>
      <c r="C2" s="65"/>
      <c r="D2" s="66"/>
      <c r="E2" s="4" t="s">
        <v>253</v>
      </c>
      <c r="F2" s="91" t="str">
        <f>別紙!B6</f>
        <v>由仁町民センター</v>
      </c>
      <c r="G2" s="92"/>
      <c r="H2" s="92"/>
      <c r="I2" s="92"/>
      <c r="J2" s="92"/>
      <c r="K2" s="92"/>
      <c r="L2" s="92"/>
      <c r="M2" s="92"/>
      <c r="N2" s="93"/>
      <c r="O2" s="54"/>
      <c r="P2" s="177" t="s">
        <v>595</v>
      </c>
      <c r="Q2" s="177"/>
      <c r="R2" s="177"/>
      <c r="S2" s="177"/>
      <c r="T2" s="177"/>
      <c r="U2" s="177"/>
      <c r="V2" s="177"/>
      <c r="W2" s="177"/>
      <c r="X2" s="177"/>
      <c r="Y2" s="177"/>
      <c r="Z2" s="177"/>
    </row>
    <row r="3" spans="1:26" ht="18.95" customHeight="1" x14ac:dyDescent="0.15">
      <c r="A3" s="64" t="s">
        <v>65</v>
      </c>
      <c r="B3" s="65"/>
      <c r="C3" s="65"/>
      <c r="D3" s="66"/>
      <c r="E3" s="96" t="str">
        <f>別紙!C6</f>
        <v>本町326番地</v>
      </c>
      <c r="F3" s="92"/>
      <c r="G3" s="92"/>
      <c r="H3" s="92"/>
      <c r="I3" s="92"/>
      <c r="J3" s="92"/>
      <c r="K3" s="92"/>
      <c r="L3" s="92"/>
      <c r="M3" s="92"/>
      <c r="N3" s="93"/>
      <c r="O3" s="54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</row>
    <row r="4" spans="1:26" ht="18.95" customHeight="1" x14ac:dyDescent="0.15">
      <c r="A4" s="80" t="s">
        <v>129</v>
      </c>
      <c r="B4" s="80"/>
      <c r="C4" s="80"/>
      <c r="D4" s="80"/>
      <c r="E4" s="96" t="str">
        <f>別紙!D6</f>
        <v>鉄筋コンクリート</v>
      </c>
      <c r="F4" s="92"/>
      <c r="G4" s="92"/>
      <c r="H4" s="92"/>
      <c r="I4" s="92"/>
      <c r="J4" s="92"/>
      <c r="K4" s="92"/>
      <c r="L4" s="92"/>
      <c r="M4" s="92"/>
      <c r="N4" s="93"/>
      <c r="O4" s="54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</row>
    <row r="5" spans="1:26" ht="18.95" customHeight="1" x14ac:dyDescent="0.15">
      <c r="A5" s="80" t="s">
        <v>43</v>
      </c>
      <c r="B5" s="80"/>
      <c r="C5" s="80"/>
      <c r="D5" s="80"/>
      <c r="E5" s="97">
        <f>別紙!E6</f>
        <v>1329.13</v>
      </c>
      <c r="F5" s="98"/>
      <c r="G5" s="98"/>
      <c r="H5" s="98"/>
      <c r="I5" s="98"/>
      <c r="J5" s="98"/>
      <c r="K5" s="98"/>
      <c r="L5" s="98"/>
      <c r="M5" s="98"/>
      <c r="N5" s="99"/>
      <c r="O5" s="54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</row>
    <row r="6" spans="1:26" ht="18.95" customHeight="1" x14ac:dyDescent="0.15">
      <c r="A6" s="80" t="s">
        <v>13</v>
      </c>
      <c r="B6" s="80"/>
      <c r="C6" s="80"/>
      <c r="D6" s="80"/>
      <c r="E6" s="100">
        <f>別紙!F6</f>
        <v>27253</v>
      </c>
      <c r="F6" s="101"/>
      <c r="G6" s="101"/>
      <c r="H6" s="101"/>
      <c r="I6" s="101"/>
      <c r="J6" s="101"/>
      <c r="K6" s="101"/>
      <c r="L6" s="101"/>
      <c r="M6" s="101"/>
      <c r="N6" s="102"/>
      <c r="O6" s="54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</row>
    <row r="7" spans="1:26" ht="18.95" customHeight="1" x14ac:dyDescent="0.15">
      <c r="A7" s="80" t="s">
        <v>4</v>
      </c>
      <c r="B7" s="80"/>
      <c r="C7" s="80"/>
      <c r="D7" s="80"/>
      <c r="E7" s="96" t="str">
        <f>別紙!G6</f>
        <v>保健福祉課</v>
      </c>
      <c r="F7" s="92"/>
      <c r="G7" s="92"/>
      <c r="H7" s="92"/>
      <c r="I7" s="92"/>
      <c r="J7" s="92"/>
      <c r="K7" s="92"/>
      <c r="L7" s="92"/>
      <c r="M7" s="92"/>
      <c r="N7" s="93"/>
      <c r="O7" s="54"/>
      <c r="P7" s="177"/>
      <c r="Q7" s="177"/>
      <c r="R7" s="177"/>
      <c r="S7" s="177"/>
      <c r="T7" s="177"/>
      <c r="U7" s="177"/>
      <c r="V7" s="177"/>
      <c r="W7" s="177"/>
      <c r="X7" s="177"/>
      <c r="Y7" s="177"/>
      <c r="Z7" s="177"/>
    </row>
    <row r="8" spans="1:26" ht="18.95" customHeight="1" x14ac:dyDescent="0.15">
      <c r="A8" s="64" t="s">
        <v>8</v>
      </c>
      <c r="B8" s="65"/>
      <c r="C8" s="65"/>
      <c r="D8" s="66"/>
      <c r="E8" s="96" t="str">
        <f>別紙!H6</f>
        <v>指定管理</v>
      </c>
      <c r="F8" s="92"/>
      <c r="G8" s="92"/>
      <c r="H8" s="92"/>
      <c r="I8" s="92"/>
      <c r="J8" s="92"/>
      <c r="K8" s="92"/>
      <c r="L8" s="92"/>
      <c r="M8" s="92"/>
      <c r="N8" s="93"/>
      <c r="O8" s="54"/>
      <c r="P8" s="177"/>
      <c r="Q8" s="177"/>
      <c r="R8" s="177"/>
      <c r="S8" s="177"/>
      <c r="T8" s="177"/>
      <c r="U8" s="177"/>
      <c r="V8" s="177"/>
      <c r="W8" s="177"/>
      <c r="X8" s="177"/>
      <c r="Y8" s="177"/>
      <c r="Z8" s="177"/>
    </row>
    <row r="9" spans="1:26" ht="18.95" customHeight="1" x14ac:dyDescent="0.15"/>
    <row r="10" spans="1:26" ht="18.95" customHeight="1" x14ac:dyDescent="0.15">
      <c r="A10" s="51" t="s">
        <v>596</v>
      </c>
      <c r="D10" s="52"/>
      <c r="E10" s="52"/>
      <c r="F10" s="52"/>
      <c r="G10" s="52"/>
      <c r="K10" s="52"/>
      <c r="O10" s="52"/>
      <c r="S10" s="52"/>
      <c r="W10" s="52"/>
      <c r="Z10" s="56" t="s">
        <v>597</v>
      </c>
    </row>
    <row r="11" spans="1:26" ht="18.95" customHeight="1" x14ac:dyDescent="0.15">
      <c r="A11" s="165"/>
      <c r="B11" s="165"/>
      <c r="C11" s="165"/>
      <c r="D11" s="165"/>
      <c r="E11" s="165"/>
      <c r="F11" s="165"/>
      <c r="G11" s="165"/>
      <c r="H11" s="165"/>
      <c r="I11" s="165"/>
      <c r="J11" s="165"/>
      <c r="K11" s="165" t="s">
        <v>549</v>
      </c>
      <c r="L11" s="165"/>
      <c r="M11" s="165"/>
      <c r="N11" s="165"/>
      <c r="O11" s="165" t="s">
        <v>552</v>
      </c>
      <c r="P11" s="165"/>
      <c r="Q11" s="165"/>
      <c r="R11" s="165"/>
      <c r="S11" s="165" t="s">
        <v>554</v>
      </c>
      <c r="T11" s="165"/>
      <c r="U11" s="165"/>
      <c r="V11" s="165"/>
      <c r="W11" s="165" t="s">
        <v>598</v>
      </c>
      <c r="X11" s="165"/>
      <c r="Y11" s="165"/>
      <c r="Z11" s="165"/>
    </row>
    <row r="12" spans="1:26" ht="18.95" customHeight="1" x14ac:dyDescent="0.15">
      <c r="A12" s="176" t="s">
        <v>599</v>
      </c>
      <c r="B12" s="176"/>
      <c r="C12" s="176" t="s">
        <v>600</v>
      </c>
      <c r="D12" s="176"/>
      <c r="E12" s="176"/>
      <c r="F12" s="176"/>
      <c r="G12" s="176"/>
      <c r="H12" s="176"/>
      <c r="I12" s="176"/>
      <c r="J12" s="176"/>
      <c r="K12" s="178">
        <v>0</v>
      </c>
      <c r="L12" s="178"/>
      <c r="M12" s="178"/>
      <c r="N12" s="178"/>
      <c r="O12" s="178">
        <v>0</v>
      </c>
      <c r="P12" s="178"/>
      <c r="Q12" s="178"/>
      <c r="R12" s="178"/>
      <c r="S12" s="178">
        <v>0</v>
      </c>
      <c r="T12" s="178"/>
      <c r="U12" s="178"/>
      <c r="V12" s="178"/>
      <c r="W12" s="178">
        <f>(K12+O12+S12)/3</f>
        <v>0</v>
      </c>
      <c r="X12" s="178"/>
      <c r="Y12" s="178"/>
      <c r="Z12" s="178"/>
    </row>
    <row r="13" spans="1:26" ht="18.95" customHeight="1" x14ac:dyDescent="0.15">
      <c r="A13" s="164"/>
      <c r="B13" s="164"/>
      <c r="C13" s="164" t="s">
        <v>601</v>
      </c>
      <c r="D13" s="164"/>
      <c r="E13" s="164"/>
      <c r="F13" s="164"/>
      <c r="G13" s="164"/>
      <c r="H13" s="164"/>
      <c r="I13" s="164"/>
      <c r="J13" s="164"/>
      <c r="K13" s="178">
        <v>0</v>
      </c>
      <c r="L13" s="178"/>
      <c r="M13" s="178"/>
      <c r="N13" s="178"/>
      <c r="O13" s="178">
        <v>0</v>
      </c>
      <c r="P13" s="178"/>
      <c r="Q13" s="178"/>
      <c r="R13" s="178"/>
      <c r="S13" s="178">
        <v>0</v>
      </c>
      <c r="T13" s="178"/>
      <c r="U13" s="178"/>
      <c r="V13" s="178"/>
      <c r="W13" s="178">
        <f t="shared" ref="W13:W23" si="0">(K13+O13+S13)/3</f>
        <v>0</v>
      </c>
      <c r="X13" s="178"/>
      <c r="Y13" s="178"/>
      <c r="Z13" s="178"/>
    </row>
    <row r="14" spans="1:26" ht="18.95" customHeight="1" x14ac:dyDescent="0.15">
      <c r="A14" s="164"/>
      <c r="B14" s="164"/>
      <c r="C14" s="164" t="s">
        <v>602</v>
      </c>
      <c r="D14" s="164"/>
      <c r="E14" s="164"/>
      <c r="F14" s="164"/>
      <c r="G14" s="164"/>
      <c r="H14" s="164"/>
      <c r="I14" s="164"/>
      <c r="J14" s="164"/>
      <c r="K14" s="178">
        <v>0</v>
      </c>
      <c r="L14" s="178"/>
      <c r="M14" s="178"/>
      <c r="N14" s="178"/>
      <c r="O14" s="178">
        <v>0</v>
      </c>
      <c r="P14" s="178"/>
      <c r="Q14" s="178"/>
      <c r="R14" s="178"/>
      <c r="S14" s="178">
        <v>0</v>
      </c>
      <c r="T14" s="178"/>
      <c r="U14" s="178"/>
      <c r="V14" s="178"/>
      <c r="W14" s="178">
        <f t="shared" si="0"/>
        <v>0</v>
      </c>
      <c r="X14" s="178"/>
      <c r="Y14" s="178"/>
      <c r="Z14" s="178"/>
    </row>
    <row r="15" spans="1:26" ht="18.95" customHeight="1" x14ac:dyDescent="0.15">
      <c r="A15" s="164"/>
      <c r="B15" s="164"/>
      <c r="C15" s="164" t="s">
        <v>603</v>
      </c>
      <c r="D15" s="164"/>
      <c r="E15" s="164"/>
      <c r="F15" s="164"/>
      <c r="G15" s="164"/>
      <c r="H15" s="164"/>
      <c r="I15" s="164"/>
      <c r="J15" s="164"/>
      <c r="K15" s="178">
        <f t="shared" ref="K15" si="1">SUM(K12:N14)</f>
        <v>0</v>
      </c>
      <c r="L15" s="178"/>
      <c r="M15" s="178"/>
      <c r="N15" s="178"/>
      <c r="O15" s="178">
        <f t="shared" ref="O15" si="2">SUM(O12:R14)</f>
        <v>0</v>
      </c>
      <c r="P15" s="178"/>
      <c r="Q15" s="178"/>
      <c r="R15" s="178"/>
      <c r="S15" s="178">
        <f t="shared" ref="S15" si="3">SUM(S12:V14)</f>
        <v>0</v>
      </c>
      <c r="T15" s="178"/>
      <c r="U15" s="178"/>
      <c r="V15" s="178"/>
      <c r="W15" s="178">
        <f t="shared" si="0"/>
        <v>0</v>
      </c>
      <c r="X15" s="178"/>
      <c r="Y15" s="178"/>
      <c r="Z15" s="178"/>
    </row>
    <row r="16" spans="1:26" ht="18.95" customHeight="1" x14ac:dyDescent="0.15">
      <c r="A16" s="164" t="s">
        <v>604</v>
      </c>
      <c r="B16" s="164"/>
      <c r="C16" s="170" t="s">
        <v>605</v>
      </c>
      <c r="D16" s="171"/>
      <c r="E16" s="171"/>
      <c r="F16" s="172"/>
      <c r="G16" s="167" t="s">
        <v>606</v>
      </c>
      <c r="H16" s="168"/>
      <c r="I16" s="168"/>
      <c r="J16" s="169"/>
      <c r="K16" s="178">
        <v>0</v>
      </c>
      <c r="L16" s="178"/>
      <c r="M16" s="178"/>
      <c r="N16" s="178"/>
      <c r="O16" s="178">
        <v>0</v>
      </c>
      <c r="P16" s="178"/>
      <c r="Q16" s="178"/>
      <c r="R16" s="178"/>
      <c r="S16" s="178">
        <v>0</v>
      </c>
      <c r="T16" s="178"/>
      <c r="U16" s="178"/>
      <c r="V16" s="178"/>
      <c r="W16" s="178">
        <f t="shared" si="0"/>
        <v>0</v>
      </c>
      <c r="X16" s="178"/>
      <c r="Y16" s="178"/>
      <c r="Z16" s="178"/>
    </row>
    <row r="17" spans="1:26" ht="18.95" customHeight="1" x14ac:dyDescent="0.15">
      <c r="A17" s="164"/>
      <c r="B17" s="164"/>
      <c r="C17" s="173"/>
      <c r="D17" s="174"/>
      <c r="E17" s="174"/>
      <c r="F17" s="175"/>
      <c r="G17" s="167" t="s">
        <v>607</v>
      </c>
      <c r="H17" s="168"/>
      <c r="I17" s="168"/>
      <c r="J17" s="169"/>
      <c r="K17" s="178">
        <v>0</v>
      </c>
      <c r="L17" s="178"/>
      <c r="M17" s="178"/>
      <c r="N17" s="178"/>
      <c r="O17" s="178">
        <v>0</v>
      </c>
      <c r="P17" s="178"/>
      <c r="Q17" s="178"/>
      <c r="R17" s="178"/>
      <c r="S17" s="178">
        <v>0</v>
      </c>
      <c r="T17" s="178"/>
      <c r="U17" s="178"/>
      <c r="V17" s="178"/>
      <c r="W17" s="178">
        <f t="shared" si="0"/>
        <v>0</v>
      </c>
      <c r="X17" s="178"/>
      <c r="Y17" s="178"/>
      <c r="Z17" s="178"/>
    </row>
    <row r="18" spans="1:26" ht="18.95" customHeight="1" x14ac:dyDescent="0.15">
      <c r="A18" s="164"/>
      <c r="B18" s="164"/>
      <c r="C18" s="173"/>
      <c r="D18" s="174"/>
      <c r="E18" s="174"/>
      <c r="F18" s="175"/>
      <c r="G18" s="167" t="s">
        <v>608</v>
      </c>
      <c r="H18" s="168"/>
      <c r="I18" s="168"/>
      <c r="J18" s="169"/>
      <c r="K18" s="178">
        <v>0</v>
      </c>
      <c r="L18" s="178"/>
      <c r="M18" s="178"/>
      <c r="N18" s="178"/>
      <c r="O18" s="178">
        <v>0</v>
      </c>
      <c r="P18" s="178"/>
      <c r="Q18" s="178"/>
      <c r="R18" s="178"/>
      <c r="S18" s="178">
        <v>0</v>
      </c>
      <c r="T18" s="178"/>
      <c r="U18" s="178"/>
      <c r="V18" s="178"/>
      <c r="W18" s="178">
        <f>(K18+O18+S18)/3</f>
        <v>0</v>
      </c>
      <c r="X18" s="178"/>
      <c r="Y18" s="178"/>
      <c r="Z18" s="178"/>
    </row>
    <row r="19" spans="1:26" ht="18.95" customHeight="1" x14ac:dyDescent="0.15">
      <c r="A19" s="164"/>
      <c r="B19" s="164"/>
      <c r="C19" s="173"/>
      <c r="D19" s="174"/>
      <c r="E19" s="174"/>
      <c r="F19" s="175"/>
      <c r="G19" s="167" t="s">
        <v>609</v>
      </c>
      <c r="H19" s="168"/>
      <c r="I19" s="168"/>
      <c r="J19" s="169"/>
      <c r="K19" s="178">
        <v>0</v>
      </c>
      <c r="L19" s="178"/>
      <c r="M19" s="178"/>
      <c r="N19" s="178"/>
      <c r="O19" s="178">
        <v>0</v>
      </c>
      <c r="P19" s="178"/>
      <c r="Q19" s="178"/>
      <c r="R19" s="178"/>
      <c r="S19" s="178">
        <v>0</v>
      </c>
      <c r="T19" s="178"/>
      <c r="U19" s="178"/>
      <c r="V19" s="178"/>
      <c r="W19" s="178">
        <f t="shared" si="0"/>
        <v>0</v>
      </c>
      <c r="X19" s="178"/>
      <c r="Y19" s="178"/>
      <c r="Z19" s="178"/>
    </row>
    <row r="20" spans="1:26" ht="18.95" customHeight="1" x14ac:dyDescent="0.15">
      <c r="A20" s="164"/>
      <c r="B20" s="164"/>
      <c r="C20" s="164" t="s">
        <v>610</v>
      </c>
      <c r="D20" s="164"/>
      <c r="E20" s="164"/>
      <c r="F20" s="164"/>
      <c r="G20" s="164"/>
      <c r="H20" s="164"/>
      <c r="I20" s="164"/>
      <c r="J20" s="164"/>
      <c r="K20" s="178">
        <v>7003</v>
      </c>
      <c r="L20" s="178"/>
      <c r="M20" s="178"/>
      <c r="N20" s="178"/>
      <c r="O20" s="178">
        <v>7114</v>
      </c>
      <c r="P20" s="178"/>
      <c r="Q20" s="178"/>
      <c r="R20" s="178"/>
      <c r="S20" s="178">
        <v>6774</v>
      </c>
      <c r="T20" s="178"/>
      <c r="U20" s="178"/>
      <c r="V20" s="178"/>
      <c r="W20" s="178">
        <f t="shared" si="0"/>
        <v>6963.666666666667</v>
      </c>
      <c r="X20" s="178"/>
      <c r="Y20" s="178"/>
      <c r="Z20" s="178"/>
    </row>
    <row r="21" spans="1:26" ht="18.95" customHeight="1" x14ac:dyDescent="0.15">
      <c r="A21" s="164"/>
      <c r="B21" s="164"/>
      <c r="C21" s="166" t="s">
        <v>611</v>
      </c>
      <c r="D21" s="166"/>
      <c r="E21" s="166"/>
      <c r="F21" s="166"/>
      <c r="G21" s="166"/>
      <c r="H21" s="166"/>
      <c r="I21" s="166"/>
      <c r="J21" s="166"/>
      <c r="K21" s="178">
        <v>0</v>
      </c>
      <c r="L21" s="178"/>
      <c r="M21" s="178"/>
      <c r="N21" s="178"/>
      <c r="O21" s="178">
        <v>0</v>
      </c>
      <c r="P21" s="178"/>
      <c r="Q21" s="178"/>
      <c r="R21" s="178"/>
      <c r="S21" s="178">
        <v>0</v>
      </c>
      <c r="T21" s="178"/>
      <c r="U21" s="178"/>
      <c r="V21" s="178"/>
      <c r="W21" s="178">
        <f t="shared" si="0"/>
        <v>0</v>
      </c>
      <c r="X21" s="178"/>
      <c r="Y21" s="178"/>
      <c r="Z21" s="178"/>
    </row>
    <row r="22" spans="1:26" ht="18.95" customHeight="1" x14ac:dyDescent="0.15">
      <c r="A22" s="164"/>
      <c r="B22" s="164"/>
      <c r="C22" s="164" t="s">
        <v>612</v>
      </c>
      <c r="D22" s="164"/>
      <c r="E22" s="164"/>
      <c r="F22" s="164"/>
      <c r="G22" s="164"/>
      <c r="H22" s="164"/>
      <c r="I22" s="164"/>
      <c r="J22" s="164"/>
      <c r="K22" s="178">
        <v>193</v>
      </c>
      <c r="L22" s="178"/>
      <c r="M22" s="178"/>
      <c r="N22" s="178"/>
      <c r="O22" s="178">
        <v>0</v>
      </c>
      <c r="P22" s="178"/>
      <c r="Q22" s="178"/>
      <c r="R22" s="178"/>
      <c r="S22" s="178">
        <v>614</v>
      </c>
      <c r="T22" s="178"/>
      <c r="U22" s="178"/>
      <c r="V22" s="178"/>
      <c r="W22" s="178">
        <f t="shared" si="0"/>
        <v>269</v>
      </c>
      <c r="X22" s="178"/>
      <c r="Y22" s="178"/>
      <c r="Z22" s="178"/>
    </row>
    <row r="23" spans="1:26" ht="18.95" customHeight="1" x14ac:dyDescent="0.15">
      <c r="A23" s="164"/>
      <c r="B23" s="164"/>
      <c r="C23" s="164" t="s">
        <v>613</v>
      </c>
      <c r="D23" s="164"/>
      <c r="E23" s="164"/>
      <c r="F23" s="164"/>
      <c r="G23" s="164"/>
      <c r="H23" s="164"/>
      <c r="I23" s="164"/>
      <c r="J23" s="164"/>
      <c r="K23" s="178">
        <v>2420</v>
      </c>
      <c r="L23" s="178"/>
      <c r="M23" s="178"/>
      <c r="N23" s="178"/>
      <c r="O23" s="178">
        <v>0</v>
      </c>
      <c r="P23" s="178"/>
      <c r="Q23" s="178"/>
      <c r="R23" s="178"/>
      <c r="S23" s="178">
        <v>1056</v>
      </c>
      <c r="T23" s="178"/>
      <c r="U23" s="178"/>
      <c r="V23" s="178"/>
      <c r="W23" s="178">
        <f t="shared" si="0"/>
        <v>1158.6666666666667</v>
      </c>
      <c r="X23" s="178"/>
      <c r="Y23" s="178"/>
      <c r="Z23" s="178"/>
    </row>
    <row r="24" spans="1:26" ht="18.95" customHeight="1" x14ac:dyDescent="0.15">
      <c r="A24" s="164"/>
      <c r="B24" s="164"/>
      <c r="C24" s="164" t="s">
        <v>603</v>
      </c>
      <c r="D24" s="164"/>
      <c r="E24" s="164"/>
      <c r="F24" s="164"/>
      <c r="G24" s="164"/>
      <c r="H24" s="164"/>
      <c r="I24" s="164"/>
      <c r="J24" s="164"/>
      <c r="K24" s="178">
        <f t="shared" ref="K24" si="4">SUM(K16:N23)</f>
        <v>9616</v>
      </c>
      <c r="L24" s="178"/>
      <c r="M24" s="178"/>
      <c r="N24" s="178"/>
      <c r="O24" s="178">
        <f t="shared" ref="O24" si="5">SUM(O16:R23)</f>
        <v>7114</v>
      </c>
      <c r="P24" s="178"/>
      <c r="Q24" s="178"/>
      <c r="R24" s="178"/>
      <c r="S24" s="178">
        <f t="shared" ref="S24" si="6">SUM(S16:V23)</f>
        <v>8444</v>
      </c>
      <c r="T24" s="178"/>
      <c r="U24" s="178"/>
      <c r="V24" s="178"/>
      <c r="W24" s="178">
        <f>(K24+O24+S24)/3</f>
        <v>8391.3333333333339</v>
      </c>
      <c r="X24" s="178"/>
      <c r="Y24" s="178"/>
      <c r="Z24" s="178"/>
    </row>
    <row r="25" spans="1:26" ht="18.95" customHeight="1" x14ac:dyDescent="0.15"/>
    <row r="26" spans="1:26" ht="18.95" customHeight="1" x14ac:dyDescent="0.15">
      <c r="A26" s="51" t="s">
        <v>614</v>
      </c>
      <c r="D26" s="52"/>
      <c r="E26" s="52"/>
      <c r="F26" s="52"/>
      <c r="G26" s="52"/>
    </row>
    <row r="27" spans="1:26" ht="18.95" customHeight="1" x14ac:dyDescent="0.15">
      <c r="A27" s="165"/>
      <c r="B27" s="165"/>
      <c r="C27" s="165"/>
      <c r="D27" s="165"/>
      <c r="E27" s="165"/>
      <c r="F27" s="165"/>
      <c r="G27" s="165"/>
      <c r="H27" s="165"/>
      <c r="I27" s="165"/>
      <c r="J27" s="165"/>
      <c r="K27" s="165" t="s">
        <v>549</v>
      </c>
      <c r="L27" s="165"/>
      <c r="M27" s="165"/>
      <c r="N27" s="165"/>
      <c r="O27" s="165" t="s">
        <v>552</v>
      </c>
      <c r="P27" s="165"/>
      <c r="Q27" s="165"/>
      <c r="R27" s="165"/>
      <c r="S27" s="165" t="s">
        <v>554</v>
      </c>
      <c r="T27" s="165"/>
      <c r="U27" s="165"/>
      <c r="V27" s="165"/>
      <c r="W27" s="165" t="s">
        <v>598</v>
      </c>
      <c r="X27" s="165"/>
      <c r="Y27" s="165"/>
      <c r="Z27" s="165"/>
    </row>
    <row r="28" spans="1:26" ht="18.95" customHeight="1" x14ac:dyDescent="0.15">
      <c r="A28" s="163" t="s">
        <v>643</v>
      </c>
      <c r="B28" s="163"/>
      <c r="C28" s="163"/>
      <c r="D28" s="163"/>
      <c r="E28" s="163"/>
      <c r="F28" s="163"/>
      <c r="G28" s="163"/>
      <c r="H28" s="163"/>
      <c r="I28" s="163"/>
      <c r="J28" s="163"/>
      <c r="K28" s="178">
        <v>546</v>
      </c>
      <c r="L28" s="178"/>
      <c r="M28" s="178"/>
      <c r="N28" s="178"/>
      <c r="O28" s="178">
        <v>524</v>
      </c>
      <c r="P28" s="178"/>
      <c r="Q28" s="178"/>
      <c r="R28" s="178"/>
      <c r="S28" s="178">
        <v>498</v>
      </c>
      <c r="T28" s="178"/>
      <c r="U28" s="178"/>
      <c r="V28" s="178"/>
      <c r="W28" s="178">
        <f>(K28+O28+S28)/3</f>
        <v>522.66666666666663</v>
      </c>
      <c r="X28" s="178"/>
      <c r="Y28" s="178"/>
      <c r="Z28" s="178"/>
    </row>
    <row r="29" spans="1:26" ht="18.95" customHeight="1" x14ac:dyDescent="0.15">
      <c r="A29" s="163" t="s">
        <v>644</v>
      </c>
      <c r="B29" s="163"/>
      <c r="C29" s="163"/>
      <c r="D29" s="163"/>
      <c r="E29" s="163"/>
      <c r="F29" s="163"/>
      <c r="G29" s="163"/>
      <c r="H29" s="163"/>
      <c r="I29" s="163"/>
      <c r="J29" s="163"/>
      <c r="K29" s="178">
        <v>5435</v>
      </c>
      <c r="L29" s="178"/>
      <c r="M29" s="178"/>
      <c r="N29" s="178"/>
      <c r="O29" s="178">
        <v>5614</v>
      </c>
      <c r="P29" s="178"/>
      <c r="Q29" s="178"/>
      <c r="R29" s="178"/>
      <c r="S29" s="178">
        <v>5563</v>
      </c>
      <c r="T29" s="178"/>
      <c r="U29" s="178"/>
      <c r="V29" s="178"/>
      <c r="W29" s="178">
        <f>(K29+O29+S29)/3</f>
        <v>5537.333333333333</v>
      </c>
      <c r="X29" s="178"/>
      <c r="Y29" s="178"/>
      <c r="Z29" s="178"/>
    </row>
    <row r="30" spans="1:26" ht="18.95" customHeight="1" x14ac:dyDescent="0.15"/>
    <row r="31" spans="1:26" ht="18.95" customHeight="1" x14ac:dyDescent="0.15">
      <c r="A31" s="51" t="s">
        <v>615</v>
      </c>
    </row>
    <row r="32" spans="1:26" ht="18.95" customHeight="1" x14ac:dyDescent="0.15">
      <c r="A32" s="156" t="s">
        <v>616</v>
      </c>
      <c r="B32" s="157"/>
      <c r="C32" s="157"/>
      <c r="D32" s="158"/>
      <c r="E32" s="156" t="s">
        <v>617</v>
      </c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8"/>
      <c r="W32" s="156" t="s">
        <v>618</v>
      </c>
      <c r="X32" s="157"/>
      <c r="Y32" s="157"/>
      <c r="Z32" s="158"/>
    </row>
    <row r="33" spans="1:26" ht="18.95" customHeight="1" x14ac:dyDescent="0.15">
      <c r="A33" s="147" t="s">
        <v>549</v>
      </c>
      <c r="B33" s="147"/>
      <c r="C33" s="147"/>
      <c r="D33" s="147"/>
      <c r="E33" s="159" t="s">
        <v>696</v>
      </c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1"/>
      <c r="W33" s="178">
        <v>193</v>
      </c>
      <c r="X33" s="178"/>
      <c r="Y33" s="178"/>
      <c r="Z33" s="178"/>
    </row>
    <row r="34" spans="1:26" ht="18.95" customHeight="1" x14ac:dyDescent="0.15">
      <c r="A34" s="147" t="s">
        <v>549</v>
      </c>
      <c r="B34" s="147"/>
      <c r="C34" s="147"/>
      <c r="D34" s="147"/>
      <c r="E34" s="159" t="s">
        <v>697</v>
      </c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1"/>
      <c r="W34" s="178">
        <v>2420</v>
      </c>
      <c r="X34" s="178"/>
      <c r="Y34" s="178"/>
      <c r="Z34" s="178"/>
    </row>
    <row r="35" spans="1:26" ht="18.95" customHeight="1" x14ac:dyDescent="0.15">
      <c r="A35" s="147" t="s">
        <v>554</v>
      </c>
      <c r="B35" s="147"/>
      <c r="C35" s="147"/>
      <c r="D35" s="147"/>
      <c r="E35" s="159" t="s">
        <v>698</v>
      </c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1"/>
      <c r="W35" s="178">
        <v>242</v>
      </c>
      <c r="X35" s="178"/>
      <c r="Y35" s="178"/>
      <c r="Z35" s="178"/>
    </row>
    <row r="36" spans="1:26" ht="18.95" customHeight="1" x14ac:dyDescent="0.15">
      <c r="A36" s="147" t="s">
        <v>365</v>
      </c>
      <c r="B36" s="147"/>
      <c r="C36" s="147"/>
      <c r="D36" s="147"/>
      <c r="E36" s="159" t="s">
        <v>699</v>
      </c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1"/>
      <c r="W36" s="178">
        <v>1056</v>
      </c>
      <c r="X36" s="178"/>
      <c r="Y36" s="178"/>
      <c r="Z36" s="178"/>
    </row>
    <row r="37" spans="1:26" ht="18.95" customHeight="1" x14ac:dyDescent="0.15">
      <c r="A37" s="147" t="s">
        <v>554</v>
      </c>
      <c r="B37" s="147"/>
      <c r="C37" s="147"/>
      <c r="D37" s="147"/>
      <c r="E37" s="159" t="s">
        <v>700</v>
      </c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1"/>
      <c r="W37" s="178">
        <v>372</v>
      </c>
      <c r="X37" s="178"/>
      <c r="Y37" s="178"/>
      <c r="Z37" s="178"/>
    </row>
    <row r="38" spans="1:26" ht="18.95" customHeight="1" x14ac:dyDescent="0.15"/>
    <row r="39" spans="1:26" ht="18.95" customHeight="1" x14ac:dyDescent="0.15">
      <c r="A39" s="51" t="s">
        <v>620</v>
      </c>
    </row>
    <row r="40" spans="1:26" ht="18.95" customHeight="1" x14ac:dyDescent="0.15">
      <c r="A40" s="156" t="s">
        <v>616</v>
      </c>
      <c r="B40" s="157"/>
      <c r="C40" s="157"/>
      <c r="D40" s="158"/>
      <c r="E40" s="156" t="s">
        <v>617</v>
      </c>
      <c r="F40" s="157"/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Q40" s="157"/>
      <c r="R40" s="157"/>
      <c r="S40" s="157"/>
      <c r="T40" s="157"/>
      <c r="U40" s="157"/>
      <c r="V40" s="157"/>
      <c r="W40" s="157"/>
      <c r="X40" s="157"/>
      <c r="Y40" s="157"/>
      <c r="Z40" s="158"/>
    </row>
    <row r="41" spans="1:26" ht="18.95" customHeight="1" x14ac:dyDescent="0.15">
      <c r="A41" s="147" t="s">
        <v>621</v>
      </c>
      <c r="B41" s="147"/>
      <c r="C41" s="147"/>
      <c r="D41" s="147"/>
      <c r="E41" s="159" t="s">
        <v>658</v>
      </c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  <c r="Y41" s="160"/>
      <c r="Z41" s="161"/>
    </row>
    <row r="42" spans="1:26" ht="18.95" customHeight="1" x14ac:dyDescent="0.15">
      <c r="A42" s="147" t="s">
        <v>621</v>
      </c>
      <c r="B42" s="147"/>
      <c r="C42" s="147"/>
      <c r="D42" s="147"/>
      <c r="E42" s="159" t="s">
        <v>701</v>
      </c>
      <c r="F42" s="160"/>
      <c r="G42" s="160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60"/>
      <c r="T42" s="160"/>
      <c r="U42" s="160"/>
      <c r="V42" s="160"/>
      <c r="W42" s="160"/>
      <c r="X42" s="160"/>
      <c r="Y42" s="160"/>
      <c r="Z42" s="161"/>
    </row>
  </sheetData>
  <mergeCells count="127">
    <mergeCell ref="A8:D8"/>
    <mergeCell ref="E8:N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A34:D34"/>
    <mergeCell ref="E34:V34"/>
    <mergeCell ref="W34:Z34"/>
    <mergeCell ref="A35:D35"/>
    <mergeCell ref="E35:V35"/>
    <mergeCell ref="W35:Z35"/>
    <mergeCell ref="A32:D32"/>
    <mergeCell ref="E32:V32"/>
    <mergeCell ref="W32:Z32"/>
    <mergeCell ref="A33:D33"/>
    <mergeCell ref="E33:V33"/>
    <mergeCell ref="W33:Z33"/>
    <mergeCell ref="A42:D42"/>
    <mergeCell ref="E42:Z42"/>
    <mergeCell ref="A40:D40"/>
    <mergeCell ref="E40:Z40"/>
    <mergeCell ref="A41:D41"/>
    <mergeCell ref="E41:Z41"/>
    <mergeCell ref="A36:D36"/>
    <mergeCell ref="E36:V36"/>
    <mergeCell ref="W36:Z36"/>
    <mergeCell ref="A37:D37"/>
    <mergeCell ref="E37:V37"/>
    <mergeCell ref="W37:Z37"/>
  </mergeCells>
  <phoneticPr fontId="27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F3A5EC-B298-4BF4-A11F-DD10B53A6B0A}">
  <dimension ref="A1:Z41"/>
  <sheetViews>
    <sheetView workbookViewId="0">
      <selection activeCell="AC17" sqref="AC17"/>
    </sheetView>
  </sheetViews>
  <sheetFormatPr defaultRowHeight="14.25" x14ac:dyDescent="0.15"/>
  <cols>
    <col min="1" max="26" width="3.125" style="53" customWidth="1"/>
    <col min="27" max="16384" width="9" style="55"/>
  </cols>
  <sheetData>
    <row r="1" spans="1:26" ht="18.95" customHeight="1" x14ac:dyDescent="0.15">
      <c r="A1" s="51" t="s">
        <v>594</v>
      </c>
      <c r="B1" s="52"/>
      <c r="C1" s="52"/>
      <c r="O1" s="54"/>
    </row>
    <row r="2" spans="1:26" ht="18.95" customHeight="1" x14ac:dyDescent="0.15">
      <c r="A2" s="64" t="s">
        <v>0</v>
      </c>
      <c r="B2" s="65"/>
      <c r="C2" s="65"/>
      <c r="D2" s="66"/>
      <c r="E2" s="4" t="s">
        <v>36</v>
      </c>
      <c r="F2" s="91" t="str">
        <f>別紙!B7</f>
        <v>三川会館</v>
      </c>
      <c r="G2" s="92"/>
      <c r="H2" s="92"/>
      <c r="I2" s="92"/>
      <c r="J2" s="92"/>
      <c r="K2" s="92"/>
      <c r="L2" s="92"/>
      <c r="M2" s="92"/>
      <c r="N2" s="93"/>
      <c r="O2" s="54"/>
      <c r="P2" s="177" t="s">
        <v>595</v>
      </c>
      <c r="Q2" s="177"/>
      <c r="R2" s="177"/>
      <c r="S2" s="177"/>
      <c r="T2" s="177"/>
      <c r="U2" s="177"/>
      <c r="V2" s="177"/>
      <c r="W2" s="177"/>
      <c r="X2" s="177"/>
      <c r="Y2" s="177"/>
      <c r="Z2" s="177"/>
    </row>
    <row r="3" spans="1:26" ht="18.95" customHeight="1" x14ac:dyDescent="0.15">
      <c r="A3" s="64" t="s">
        <v>65</v>
      </c>
      <c r="B3" s="65"/>
      <c r="C3" s="65"/>
      <c r="D3" s="66"/>
      <c r="E3" s="96" t="str">
        <f>別紙!C7</f>
        <v>三川泉町210番地の1</v>
      </c>
      <c r="F3" s="92"/>
      <c r="G3" s="92"/>
      <c r="H3" s="92"/>
      <c r="I3" s="92"/>
      <c r="J3" s="92"/>
      <c r="K3" s="92"/>
      <c r="L3" s="92"/>
      <c r="M3" s="92"/>
      <c r="N3" s="93"/>
      <c r="O3" s="54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</row>
    <row r="4" spans="1:26" ht="18.95" customHeight="1" x14ac:dyDescent="0.15">
      <c r="A4" s="80" t="s">
        <v>129</v>
      </c>
      <c r="B4" s="80"/>
      <c r="C4" s="80"/>
      <c r="D4" s="80"/>
      <c r="E4" s="96" t="str">
        <f>別紙!D7</f>
        <v>鉄筋コンクリート</v>
      </c>
      <c r="F4" s="92"/>
      <c r="G4" s="92"/>
      <c r="H4" s="92"/>
      <c r="I4" s="92"/>
      <c r="J4" s="92"/>
      <c r="K4" s="92"/>
      <c r="L4" s="92"/>
      <c r="M4" s="92"/>
      <c r="N4" s="93"/>
      <c r="O4" s="54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</row>
    <row r="5" spans="1:26" ht="18.95" customHeight="1" x14ac:dyDescent="0.15">
      <c r="A5" s="80" t="s">
        <v>43</v>
      </c>
      <c r="B5" s="80"/>
      <c r="C5" s="80"/>
      <c r="D5" s="80"/>
      <c r="E5" s="97">
        <f>別紙!E7</f>
        <v>633.48</v>
      </c>
      <c r="F5" s="98"/>
      <c r="G5" s="98"/>
      <c r="H5" s="98"/>
      <c r="I5" s="98"/>
      <c r="J5" s="98"/>
      <c r="K5" s="98"/>
      <c r="L5" s="98"/>
      <c r="M5" s="98"/>
      <c r="N5" s="99"/>
      <c r="O5" s="54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</row>
    <row r="6" spans="1:26" ht="18.95" customHeight="1" x14ac:dyDescent="0.15">
      <c r="A6" s="80" t="s">
        <v>13</v>
      </c>
      <c r="B6" s="80"/>
      <c r="C6" s="80"/>
      <c r="D6" s="80"/>
      <c r="E6" s="100">
        <f>別紙!F7</f>
        <v>28761</v>
      </c>
      <c r="F6" s="101"/>
      <c r="G6" s="101"/>
      <c r="H6" s="101"/>
      <c r="I6" s="101"/>
      <c r="J6" s="101"/>
      <c r="K6" s="101"/>
      <c r="L6" s="101"/>
      <c r="M6" s="101"/>
      <c r="N6" s="102"/>
      <c r="O6" s="54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</row>
    <row r="7" spans="1:26" ht="18.95" customHeight="1" x14ac:dyDescent="0.15">
      <c r="A7" s="80" t="s">
        <v>4</v>
      </c>
      <c r="B7" s="80"/>
      <c r="C7" s="80"/>
      <c r="D7" s="80"/>
      <c r="E7" s="96" t="str">
        <f>別紙!G7</f>
        <v>保健福祉課</v>
      </c>
      <c r="F7" s="92"/>
      <c r="G7" s="92"/>
      <c r="H7" s="92"/>
      <c r="I7" s="92"/>
      <c r="J7" s="92"/>
      <c r="K7" s="92"/>
      <c r="L7" s="92"/>
      <c r="M7" s="92"/>
      <c r="N7" s="93"/>
      <c r="O7" s="54"/>
      <c r="P7" s="177"/>
      <c r="Q7" s="177"/>
      <c r="R7" s="177"/>
      <c r="S7" s="177"/>
      <c r="T7" s="177"/>
      <c r="U7" s="177"/>
      <c r="V7" s="177"/>
      <c r="W7" s="177"/>
      <c r="X7" s="177"/>
      <c r="Y7" s="177"/>
      <c r="Z7" s="177"/>
    </row>
    <row r="8" spans="1:26" ht="18.95" customHeight="1" x14ac:dyDescent="0.15">
      <c r="A8" s="64" t="s">
        <v>8</v>
      </c>
      <c r="B8" s="65"/>
      <c r="C8" s="65"/>
      <c r="D8" s="66"/>
      <c r="E8" s="96" t="str">
        <f>別紙!H7</f>
        <v>指定管理</v>
      </c>
      <c r="F8" s="92"/>
      <c r="G8" s="92"/>
      <c r="H8" s="92"/>
      <c r="I8" s="92"/>
      <c r="J8" s="92"/>
      <c r="K8" s="92"/>
      <c r="L8" s="92"/>
      <c r="M8" s="92"/>
      <c r="N8" s="93"/>
      <c r="O8" s="54"/>
      <c r="P8" s="177"/>
      <c r="Q8" s="177"/>
      <c r="R8" s="177"/>
      <c r="S8" s="177"/>
      <c r="T8" s="177"/>
      <c r="U8" s="177"/>
      <c r="V8" s="177"/>
      <c r="W8" s="177"/>
      <c r="X8" s="177"/>
      <c r="Y8" s="177"/>
      <c r="Z8" s="177"/>
    </row>
    <row r="9" spans="1:26" ht="18.95" customHeight="1" x14ac:dyDescent="0.15"/>
    <row r="10" spans="1:26" ht="18.95" customHeight="1" x14ac:dyDescent="0.15">
      <c r="A10" s="51" t="s">
        <v>596</v>
      </c>
      <c r="D10" s="52"/>
      <c r="E10" s="52"/>
      <c r="F10" s="52"/>
      <c r="G10" s="52"/>
      <c r="K10" s="52"/>
      <c r="O10" s="52"/>
      <c r="S10" s="52"/>
      <c r="W10" s="52"/>
      <c r="Z10" s="56" t="s">
        <v>597</v>
      </c>
    </row>
    <row r="11" spans="1:26" ht="18.95" customHeight="1" x14ac:dyDescent="0.15">
      <c r="A11" s="165"/>
      <c r="B11" s="165"/>
      <c r="C11" s="165"/>
      <c r="D11" s="165"/>
      <c r="E11" s="165"/>
      <c r="F11" s="165"/>
      <c r="G11" s="165"/>
      <c r="H11" s="165"/>
      <c r="I11" s="165"/>
      <c r="J11" s="165"/>
      <c r="K11" s="165" t="s">
        <v>549</v>
      </c>
      <c r="L11" s="165"/>
      <c r="M11" s="165"/>
      <c r="N11" s="165"/>
      <c r="O11" s="165" t="s">
        <v>552</v>
      </c>
      <c r="P11" s="165"/>
      <c r="Q11" s="165"/>
      <c r="R11" s="165"/>
      <c r="S11" s="165" t="s">
        <v>554</v>
      </c>
      <c r="T11" s="165"/>
      <c r="U11" s="165"/>
      <c r="V11" s="165"/>
      <c r="W11" s="165" t="s">
        <v>598</v>
      </c>
      <c r="X11" s="165"/>
      <c r="Y11" s="165"/>
      <c r="Z11" s="165"/>
    </row>
    <row r="12" spans="1:26" ht="18.95" customHeight="1" x14ac:dyDescent="0.15">
      <c r="A12" s="176" t="s">
        <v>599</v>
      </c>
      <c r="B12" s="176"/>
      <c r="C12" s="176" t="s">
        <v>600</v>
      </c>
      <c r="D12" s="176"/>
      <c r="E12" s="176"/>
      <c r="F12" s="176"/>
      <c r="G12" s="176"/>
      <c r="H12" s="176"/>
      <c r="I12" s="176"/>
      <c r="J12" s="176"/>
      <c r="K12" s="178">
        <v>0</v>
      </c>
      <c r="L12" s="178"/>
      <c r="M12" s="178"/>
      <c r="N12" s="178"/>
      <c r="O12" s="178">
        <v>0</v>
      </c>
      <c r="P12" s="178"/>
      <c r="Q12" s="178"/>
      <c r="R12" s="178"/>
      <c r="S12" s="178">
        <v>0</v>
      </c>
      <c r="T12" s="178"/>
      <c r="U12" s="178"/>
      <c r="V12" s="178"/>
      <c r="W12" s="178">
        <f>(K12+O12+S12)/3</f>
        <v>0</v>
      </c>
      <c r="X12" s="178"/>
      <c r="Y12" s="178"/>
      <c r="Z12" s="178"/>
    </row>
    <row r="13" spans="1:26" ht="18.95" customHeight="1" x14ac:dyDescent="0.15">
      <c r="A13" s="164"/>
      <c r="B13" s="164"/>
      <c r="C13" s="164" t="s">
        <v>601</v>
      </c>
      <c r="D13" s="164"/>
      <c r="E13" s="164"/>
      <c r="F13" s="164"/>
      <c r="G13" s="164"/>
      <c r="H13" s="164"/>
      <c r="I13" s="164"/>
      <c r="J13" s="164"/>
      <c r="K13" s="178">
        <v>0</v>
      </c>
      <c r="L13" s="178"/>
      <c r="M13" s="178"/>
      <c r="N13" s="178"/>
      <c r="O13" s="178">
        <v>0</v>
      </c>
      <c r="P13" s="178"/>
      <c r="Q13" s="178"/>
      <c r="R13" s="178"/>
      <c r="S13" s="178">
        <v>0</v>
      </c>
      <c r="T13" s="178"/>
      <c r="U13" s="178"/>
      <c r="V13" s="178"/>
      <c r="W13" s="178">
        <f t="shared" ref="W13:W23" si="0">(K13+O13+S13)/3</f>
        <v>0</v>
      </c>
      <c r="X13" s="178"/>
      <c r="Y13" s="178"/>
      <c r="Z13" s="178"/>
    </row>
    <row r="14" spans="1:26" ht="18.95" customHeight="1" x14ac:dyDescent="0.15">
      <c r="A14" s="164"/>
      <c r="B14" s="164"/>
      <c r="C14" s="164" t="s">
        <v>602</v>
      </c>
      <c r="D14" s="164"/>
      <c r="E14" s="164"/>
      <c r="F14" s="164"/>
      <c r="G14" s="164"/>
      <c r="H14" s="164"/>
      <c r="I14" s="164"/>
      <c r="J14" s="164"/>
      <c r="K14" s="178">
        <v>0</v>
      </c>
      <c r="L14" s="178"/>
      <c r="M14" s="178"/>
      <c r="N14" s="178"/>
      <c r="O14" s="178">
        <v>0</v>
      </c>
      <c r="P14" s="178"/>
      <c r="Q14" s="178"/>
      <c r="R14" s="178"/>
      <c r="S14" s="178">
        <v>0</v>
      </c>
      <c r="T14" s="178"/>
      <c r="U14" s="178"/>
      <c r="V14" s="178"/>
      <c r="W14" s="178">
        <f t="shared" si="0"/>
        <v>0</v>
      </c>
      <c r="X14" s="178"/>
      <c r="Y14" s="178"/>
      <c r="Z14" s="178"/>
    </row>
    <row r="15" spans="1:26" ht="18.95" customHeight="1" x14ac:dyDescent="0.15">
      <c r="A15" s="164"/>
      <c r="B15" s="164"/>
      <c r="C15" s="164" t="s">
        <v>603</v>
      </c>
      <c r="D15" s="164"/>
      <c r="E15" s="164"/>
      <c r="F15" s="164"/>
      <c r="G15" s="164"/>
      <c r="H15" s="164"/>
      <c r="I15" s="164"/>
      <c r="J15" s="164"/>
      <c r="K15" s="178">
        <f t="shared" ref="K15" si="1">SUM(K12:N14)</f>
        <v>0</v>
      </c>
      <c r="L15" s="178"/>
      <c r="M15" s="178"/>
      <c r="N15" s="178"/>
      <c r="O15" s="178">
        <f t="shared" ref="O15" si="2">SUM(O12:R14)</f>
        <v>0</v>
      </c>
      <c r="P15" s="178"/>
      <c r="Q15" s="178"/>
      <c r="R15" s="178"/>
      <c r="S15" s="178">
        <f t="shared" ref="S15" si="3">SUM(S12:V14)</f>
        <v>0</v>
      </c>
      <c r="T15" s="178"/>
      <c r="U15" s="178"/>
      <c r="V15" s="178"/>
      <c r="W15" s="178">
        <f t="shared" si="0"/>
        <v>0</v>
      </c>
      <c r="X15" s="178"/>
      <c r="Y15" s="178"/>
      <c r="Z15" s="178"/>
    </row>
    <row r="16" spans="1:26" ht="18.95" customHeight="1" x14ac:dyDescent="0.15">
      <c r="A16" s="164" t="s">
        <v>604</v>
      </c>
      <c r="B16" s="164"/>
      <c r="C16" s="170" t="s">
        <v>605</v>
      </c>
      <c r="D16" s="171"/>
      <c r="E16" s="171"/>
      <c r="F16" s="172"/>
      <c r="G16" s="167" t="s">
        <v>606</v>
      </c>
      <c r="H16" s="168"/>
      <c r="I16" s="168"/>
      <c r="J16" s="169"/>
      <c r="K16" s="178">
        <v>0</v>
      </c>
      <c r="L16" s="178"/>
      <c r="M16" s="178"/>
      <c r="N16" s="178"/>
      <c r="O16" s="178">
        <v>0</v>
      </c>
      <c r="P16" s="178"/>
      <c r="Q16" s="178"/>
      <c r="R16" s="178"/>
      <c r="S16" s="178">
        <v>0</v>
      </c>
      <c r="T16" s="178"/>
      <c r="U16" s="178"/>
      <c r="V16" s="178"/>
      <c r="W16" s="178">
        <f t="shared" si="0"/>
        <v>0</v>
      </c>
      <c r="X16" s="178"/>
      <c r="Y16" s="178"/>
      <c r="Z16" s="178"/>
    </row>
    <row r="17" spans="1:26" ht="18.95" customHeight="1" x14ac:dyDescent="0.15">
      <c r="A17" s="164"/>
      <c r="B17" s="164"/>
      <c r="C17" s="173"/>
      <c r="D17" s="174"/>
      <c r="E17" s="174"/>
      <c r="F17" s="175"/>
      <c r="G17" s="167" t="s">
        <v>607</v>
      </c>
      <c r="H17" s="168"/>
      <c r="I17" s="168"/>
      <c r="J17" s="169"/>
      <c r="K17" s="178">
        <v>0</v>
      </c>
      <c r="L17" s="178"/>
      <c r="M17" s="178"/>
      <c r="N17" s="178"/>
      <c r="O17" s="178">
        <v>0</v>
      </c>
      <c r="P17" s="178"/>
      <c r="Q17" s="178"/>
      <c r="R17" s="178"/>
      <c r="S17" s="178">
        <v>0</v>
      </c>
      <c r="T17" s="178"/>
      <c r="U17" s="178"/>
      <c r="V17" s="178"/>
      <c r="W17" s="178">
        <f t="shared" si="0"/>
        <v>0</v>
      </c>
      <c r="X17" s="178"/>
      <c r="Y17" s="178"/>
      <c r="Z17" s="178"/>
    </row>
    <row r="18" spans="1:26" ht="18.95" customHeight="1" x14ac:dyDescent="0.15">
      <c r="A18" s="164"/>
      <c r="B18" s="164"/>
      <c r="C18" s="173"/>
      <c r="D18" s="174"/>
      <c r="E18" s="174"/>
      <c r="F18" s="175"/>
      <c r="G18" s="167" t="s">
        <v>608</v>
      </c>
      <c r="H18" s="168"/>
      <c r="I18" s="168"/>
      <c r="J18" s="169"/>
      <c r="K18" s="178">
        <v>0</v>
      </c>
      <c r="L18" s="178"/>
      <c r="M18" s="178"/>
      <c r="N18" s="178"/>
      <c r="O18" s="178">
        <v>0</v>
      </c>
      <c r="P18" s="178"/>
      <c r="Q18" s="178"/>
      <c r="R18" s="178"/>
      <c r="S18" s="178">
        <v>0</v>
      </c>
      <c r="T18" s="178"/>
      <c r="U18" s="178"/>
      <c r="V18" s="178"/>
      <c r="W18" s="178">
        <f>(K18+O18+S18)/3</f>
        <v>0</v>
      </c>
      <c r="X18" s="178"/>
      <c r="Y18" s="178"/>
      <c r="Z18" s="178"/>
    </row>
    <row r="19" spans="1:26" ht="18.95" customHeight="1" x14ac:dyDescent="0.15">
      <c r="A19" s="164"/>
      <c r="B19" s="164"/>
      <c r="C19" s="173"/>
      <c r="D19" s="174"/>
      <c r="E19" s="174"/>
      <c r="F19" s="175"/>
      <c r="G19" s="167" t="s">
        <v>609</v>
      </c>
      <c r="H19" s="168"/>
      <c r="I19" s="168"/>
      <c r="J19" s="169"/>
      <c r="K19" s="178">
        <v>0</v>
      </c>
      <c r="L19" s="178"/>
      <c r="M19" s="178"/>
      <c r="N19" s="178"/>
      <c r="O19" s="178">
        <v>0</v>
      </c>
      <c r="P19" s="178"/>
      <c r="Q19" s="178"/>
      <c r="R19" s="178"/>
      <c r="S19" s="178">
        <v>0</v>
      </c>
      <c r="T19" s="178"/>
      <c r="U19" s="178"/>
      <c r="V19" s="178"/>
      <c r="W19" s="178">
        <f t="shared" si="0"/>
        <v>0</v>
      </c>
      <c r="X19" s="178"/>
      <c r="Y19" s="178"/>
      <c r="Z19" s="178"/>
    </row>
    <row r="20" spans="1:26" ht="18.95" customHeight="1" x14ac:dyDescent="0.15">
      <c r="A20" s="164"/>
      <c r="B20" s="164"/>
      <c r="C20" s="164" t="s">
        <v>610</v>
      </c>
      <c r="D20" s="164"/>
      <c r="E20" s="164"/>
      <c r="F20" s="164"/>
      <c r="G20" s="164"/>
      <c r="H20" s="164"/>
      <c r="I20" s="164"/>
      <c r="J20" s="164"/>
      <c r="K20" s="178">
        <v>4225</v>
      </c>
      <c r="L20" s="178"/>
      <c r="M20" s="178"/>
      <c r="N20" s="178"/>
      <c r="O20" s="178">
        <v>4377</v>
      </c>
      <c r="P20" s="178"/>
      <c r="Q20" s="178"/>
      <c r="R20" s="178"/>
      <c r="S20" s="178">
        <v>4774</v>
      </c>
      <c r="T20" s="178"/>
      <c r="U20" s="178"/>
      <c r="V20" s="178"/>
      <c r="W20" s="178">
        <f t="shared" si="0"/>
        <v>4458.666666666667</v>
      </c>
      <c r="X20" s="178"/>
      <c r="Y20" s="178"/>
      <c r="Z20" s="178"/>
    </row>
    <row r="21" spans="1:26" ht="18.95" customHeight="1" x14ac:dyDescent="0.15">
      <c r="A21" s="164"/>
      <c r="B21" s="164"/>
      <c r="C21" s="166" t="s">
        <v>611</v>
      </c>
      <c r="D21" s="166"/>
      <c r="E21" s="166"/>
      <c r="F21" s="166"/>
      <c r="G21" s="166"/>
      <c r="H21" s="166"/>
      <c r="I21" s="166"/>
      <c r="J21" s="166"/>
      <c r="K21" s="178">
        <v>0</v>
      </c>
      <c r="L21" s="178"/>
      <c r="M21" s="178"/>
      <c r="N21" s="178"/>
      <c r="O21" s="178">
        <v>0</v>
      </c>
      <c r="P21" s="178"/>
      <c r="Q21" s="178"/>
      <c r="R21" s="178"/>
      <c r="S21" s="178">
        <v>0</v>
      </c>
      <c r="T21" s="178"/>
      <c r="U21" s="178"/>
      <c r="V21" s="178"/>
      <c r="W21" s="178">
        <f t="shared" si="0"/>
        <v>0</v>
      </c>
      <c r="X21" s="178"/>
      <c r="Y21" s="178"/>
      <c r="Z21" s="178"/>
    </row>
    <row r="22" spans="1:26" ht="18.95" customHeight="1" x14ac:dyDescent="0.15">
      <c r="A22" s="164"/>
      <c r="B22" s="164"/>
      <c r="C22" s="164" t="s">
        <v>612</v>
      </c>
      <c r="D22" s="164"/>
      <c r="E22" s="164"/>
      <c r="F22" s="164"/>
      <c r="G22" s="164"/>
      <c r="H22" s="164"/>
      <c r="I22" s="164"/>
      <c r="J22" s="164"/>
      <c r="K22" s="178">
        <v>0</v>
      </c>
      <c r="L22" s="178"/>
      <c r="M22" s="178"/>
      <c r="N22" s="178"/>
      <c r="O22" s="178">
        <v>0</v>
      </c>
      <c r="P22" s="178"/>
      <c r="Q22" s="178"/>
      <c r="R22" s="178"/>
      <c r="S22" s="178">
        <v>44</v>
      </c>
      <c r="T22" s="178"/>
      <c r="U22" s="178"/>
      <c r="V22" s="178"/>
      <c r="W22" s="178">
        <f t="shared" si="0"/>
        <v>14.666666666666666</v>
      </c>
      <c r="X22" s="178"/>
      <c r="Y22" s="178"/>
      <c r="Z22" s="178"/>
    </row>
    <row r="23" spans="1:26" ht="18.95" customHeight="1" x14ac:dyDescent="0.15">
      <c r="A23" s="164"/>
      <c r="B23" s="164"/>
      <c r="C23" s="164" t="s">
        <v>613</v>
      </c>
      <c r="D23" s="164"/>
      <c r="E23" s="164"/>
      <c r="F23" s="164"/>
      <c r="G23" s="164"/>
      <c r="H23" s="164"/>
      <c r="I23" s="164"/>
      <c r="J23" s="164"/>
      <c r="K23" s="178">
        <v>0</v>
      </c>
      <c r="L23" s="178"/>
      <c r="M23" s="178"/>
      <c r="N23" s="178"/>
      <c r="O23" s="178">
        <v>0</v>
      </c>
      <c r="P23" s="178"/>
      <c r="Q23" s="178"/>
      <c r="R23" s="178"/>
      <c r="S23" s="178">
        <v>0</v>
      </c>
      <c r="T23" s="178"/>
      <c r="U23" s="178"/>
      <c r="V23" s="178"/>
      <c r="W23" s="178">
        <f t="shared" si="0"/>
        <v>0</v>
      </c>
      <c r="X23" s="178"/>
      <c r="Y23" s="178"/>
      <c r="Z23" s="178"/>
    </row>
    <row r="24" spans="1:26" ht="18.95" customHeight="1" x14ac:dyDescent="0.15">
      <c r="A24" s="164"/>
      <c r="B24" s="164"/>
      <c r="C24" s="164" t="s">
        <v>603</v>
      </c>
      <c r="D24" s="164"/>
      <c r="E24" s="164"/>
      <c r="F24" s="164"/>
      <c r="G24" s="164"/>
      <c r="H24" s="164"/>
      <c r="I24" s="164"/>
      <c r="J24" s="164"/>
      <c r="K24" s="178">
        <f t="shared" ref="K24" si="4">SUM(K16:N23)</f>
        <v>4225</v>
      </c>
      <c r="L24" s="178"/>
      <c r="M24" s="178"/>
      <c r="N24" s="178"/>
      <c r="O24" s="178">
        <f t="shared" ref="O24" si="5">SUM(O16:R23)</f>
        <v>4377</v>
      </c>
      <c r="P24" s="178"/>
      <c r="Q24" s="178"/>
      <c r="R24" s="178"/>
      <c r="S24" s="178">
        <f t="shared" ref="S24" si="6">SUM(S16:V23)</f>
        <v>4818</v>
      </c>
      <c r="T24" s="178"/>
      <c r="U24" s="178"/>
      <c r="V24" s="178"/>
      <c r="W24" s="178">
        <f>(K24+O24+S24)/3</f>
        <v>4473.333333333333</v>
      </c>
      <c r="X24" s="178"/>
      <c r="Y24" s="178"/>
      <c r="Z24" s="178"/>
    </row>
    <row r="25" spans="1:26" ht="18.95" customHeight="1" x14ac:dyDescent="0.15"/>
    <row r="26" spans="1:26" ht="18.95" customHeight="1" x14ac:dyDescent="0.15">
      <c r="A26" s="51" t="s">
        <v>614</v>
      </c>
      <c r="D26" s="52"/>
      <c r="E26" s="52"/>
      <c r="F26" s="52"/>
      <c r="G26" s="52"/>
    </row>
    <row r="27" spans="1:26" ht="18.95" customHeight="1" x14ac:dyDescent="0.15">
      <c r="A27" s="165"/>
      <c r="B27" s="165"/>
      <c r="C27" s="165"/>
      <c r="D27" s="165"/>
      <c r="E27" s="165"/>
      <c r="F27" s="165"/>
      <c r="G27" s="165"/>
      <c r="H27" s="165"/>
      <c r="I27" s="165"/>
      <c r="J27" s="165"/>
      <c r="K27" s="165" t="s">
        <v>549</v>
      </c>
      <c r="L27" s="165"/>
      <c r="M27" s="165"/>
      <c r="N27" s="165"/>
      <c r="O27" s="165" t="s">
        <v>552</v>
      </c>
      <c r="P27" s="165"/>
      <c r="Q27" s="165"/>
      <c r="R27" s="165"/>
      <c r="S27" s="165" t="s">
        <v>554</v>
      </c>
      <c r="T27" s="165"/>
      <c r="U27" s="165"/>
      <c r="V27" s="165"/>
      <c r="W27" s="165" t="s">
        <v>598</v>
      </c>
      <c r="X27" s="165"/>
      <c r="Y27" s="165"/>
      <c r="Z27" s="165"/>
    </row>
    <row r="28" spans="1:26" ht="18.95" customHeight="1" x14ac:dyDescent="0.15">
      <c r="A28" s="163" t="s">
        <v>643</v>
      </c>
      <c r="B28" s="163"/>
      <c r="C28" s="163"/>
      <c r="D28" s="163"/>
      <c r="E28" s="163"/>
      <c r="F28" s="163"/>
      <c r="G28" s="163"/>
      <c r="H28" s="163"/>
      <c r="I28" s="163"/>
      <c r="J28" s="163"/>
      <c r="K28" s="178">
        <v>378</v>
      </c>
      <c r="L28" s="178"/>
      <c r="M28" s="178"/>
      <c r="N28" s="178"/>
      <c r="O28" s="178">
        <v>341</v>
      </c>
      <c r="P28" s="178"/>
      <c r="Q28" s="178"/>
      <c r="R28" s="178"/>
      <c r="S28" s="178">
        <v>319</v>
      </c>
      <c r="T28" s="178"/>
      <c r="U28" s="178"/>
      <c r="V28" s="178"/>
      <c r="W28" s="178">
        <f>(K28+O28+S28)/3</f>
        <v>346</v>
      </c>
      <c r="X28" s="178"/>
      <c r="Y28" s="178"/>
      <c r="Z28" s="178"/>
    </row>
    <row r="29" spans="1:26" ht="18.95" customHeight="1" x14ac:dyDescent="0.15">
      <c r="A29" s="163" t="s">
        <v>644</v>
      </c>
      <c r="B29" s="163"/>
      <c r="C29" s="163"/>
      <c r="D29" s="163"/>
      <c r="E29" s="163"/>
      <c r="F29" s="163"/>
      <c r="G29" s="163"/>
      <c r="H29" s="163"/>
      <c r="I29" s="163"/>
      <c r="J29" s="163"/>
      <c r="K29" s="178">
        <v>6274</v>
      </c>
      <c r="L29" s="178"/>
      <c r="M29" s="178"/>
      <c r="N29" s="178"/>
      <c r="O29" s="178">
        <v>4308</v>
      </c>
      <c r="P29" s="178"/>
      <c r="Q29" s="178"/>
      <c r="R29" s="178"/>
      <c r="S29" s="178">
        <v>4151</v>
      </c>
      <c r="T29" s="178"/>
      <c r="U29" s="178"/>
      <c r="V29" s="178"/>
      <c r="W29" s="178">
        <f>(K29+O29+S29)/3</f>
        <v>4911</v>
      </c>
      <c r="X29" s="178"/>
      <c r="Y29" s="178"/>
      <c r="Z29" s="178"/>
    </row>
    <row r="30" spans="1:26" ht="18.95" customHeight="1" x14ac:dyDescent="0.15"/>
    <row r="31" spans="1:26" ht="18.95" customHeight="1" x14ac:dyDescent="0.15">
      <c r="A31" s="51" t="s">
        <v>615</v>
      </c>
    </row>
    <row r="32" spans="1:26" ht="18.95" customHeight="1" x14ac:dyDescent="0.15">
      <c r="A32" s="156" t="s">
        <v>616</v>
      </c>
      <c r="B32" s="157"/>
      <c r="C32" s="157"/>
      <c r="D32" s="158"/>
      <c r="E32" s="156" t="s">
        <v>617</v>
      </c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8"/>
      <c r="W32" s="156" t="s">
        <v>618</v>
      </c>
      <c r="X32" s="157"/>
      <c r="Y32" s="157"/>
      <c r="Z32" s="158"/>
    </row>
    <row r="33" spans="1:26" ht="18.95" customHeight="1" x14ac:dyDescent="0.15">
      <c r="A33" s="147" t="s">
        <v>554</v>
      </c>
      <c r="B33" s="147"/>
      <c r="C33" s="147"/>
      <c r="D33" s="147"/>
      <c r="E33" s="159" t="s">
        <v>694</v>
      </c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1"/>
      <c r="W33" s="178">
        <v>44</v>
      </c>
      <c r="X33" s="178"/>
      <c r="Y33" s="178"/>
      <c r="Z33" s="178"/>
    </row>
    <row r="34" spans="1:26" ht="18.95" customHeight="1" x14ac:dyDescent="0.15">
      <c r="A34" s="147"/>
      <c r="B34" s="147"/>
      <c r="C34" s="147"/>
      <c r="D34" s="147"/>
      <c r="E34" s="159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1"/>
      <c r="W34" s="178"/>
      <c r="X34" s="178"/>
      <c r="Y34" s="178"/>
      <c r="Z34" s="178"/>
    </row>
    <row r="35" spans="1:26" ht="18.95" customHeight="1" x14ac:dyDescent="0.15">
      <c r="A35" s="147"/>
      <c r="B35" s="147"/>
      <c r="C35" s="147"/>
      <c r="D35" s="147"/>
      <c r="E35" s="159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1"/>
      <c r="W35" s="178"/>
      <c r="X35" s="178"/>
      <c r="Y35" s="178"/>
      <c r="Z35" s="178"/>
    </row>
    <row r="36" spans="1:26" ht="18.95" customHeight="1" x14ac:dyDescent="0.15"/>
    <row r="37" spans="1:26" ht="18.95" customHeight="1" x14ac:dyDescent="0.15">
      <c r="A37" s="51" t="s">
        <v>620</v>
      </c>
    </row>
    <row r="38" spans="1:26" ht="18.95" customHeight="1" x14ac:dyDescent="0.15">
      <c r="A38" s="156" t="s">
        <v>616</v>
      </c>
      <c r="B38" s="157"/>
      <c r="C38" s="157"/>
      <c r="D38" s="158"/>
      <c r="E38" s="156" t="s">
        <v>617</v>
      </c>
      <c r="F38" s="157"/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57"/>
      <c r="Z38" s="158"/>
    </row>
    <row r="39" spans="1:26" ht="18.95" customHeight="1" x14ac:dyDescent="0.15">
      <c r="A39" s="147" t="s">
        <v>621</v>
      </c>
      <c r="B39" s="147"/>
      <c r="C39" s="147"/>
      <c r="D39" s="147"/>
      <c r="E39" s="159" t="s">
        <v>695</v>
      </c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  <c r="Y39" s="160"/>
      <c r="Z39" s="161"/>
    </row>
    <row r="40" spans="1:26" ht="18.95" customHeight="1" x14ac:dyDescent="0.15">
      <c r="A40" s="147"/>
      <c r="B40" s="147"/>
      <c r="C40" s="147"/>
      <c r="D40" s="147"/>
      <c r="E40" s="148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  <c r="R40" s="149"/>
      <c r="S40" s="149"/>
      <c r="T40" s="149"/>
      <c r="U40" s="149"/>
      <c r="V40" s="149"/>
      <c r="W40" s="149"/>
      <c r="X40" s="149"/>
      <c r="Y40" s="149"/>
      <c r="Z40" s="150"/>
    </row>
    <row r="41" spans="1:26" ht="18.95" customHeight="1" x14ac:dyDescent="0.15">
      <c r="A41" s="148"/>
      <c r="B41" s="149"/>
      <c r="C41" s="149"/>
      <c r="D41" s="150"/>
      <c r="E41" s="148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  <c r="R41" s="149"/>
      <c r="S41" s="149"/>
      <c r="T41" s="149"/>
      <c r="U41" s="149"/>
      <c r="V41" s="149"/>
      <c r="W41" s="149"/>
      <c r="X41" s="149"/>
      <c r="Y41" s="149"/>
      <c r="Z41" s="150"/>
    </row>
  </sheetData>
  <mergeCells count="123">
    <mergeCell ref="A8:D8"/>
    <mergeCell ref="E8:N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A32:D32"/>
    <mergeCell ref="E32:V32"/>
    <mergeCell ref="W32:Z32"/>
    <mergeCell ref="A33:D33"/>
    <mergeCell ref="E33:V33"/>
    <mergeCell ref="W33:Z33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A41:D41"/>
    <mergeCell ref="E41:Z41"/>
    <mergeCell ref="A38:D38"/>
    <mergeCell ref="E38:Z38"/>
    <mergeCell ref="A39:D39"/>
    <mergeCell ref="E39:Z39"/>
    <mergeCell ref="A40:D40"/>
    <mergeCell ref="E40:Z40"/>
    <mergeCell ref="A34:D34"/>
    <mergeCell ref="E34:V34"/>
    <mergeCell ref="W34:Z34"/>
    <mergeCell ref="A35:D35"/>
    <mergeCell ref="E35:V35"/>
    <mergeCell ref="W35:Z35"/>
  </mergeCells>
  <phoneticPr fontId="27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Z40"/>
  <sheetViews>
    <sheetView workbookViewId="0">
      <selection activeCell="AC17" sqref="AC17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67</v>
      </c>
      <c r="B1" s="3"/>
      <c r="C1" s="3"/>
      <c r="O1" s="7"/>
    </row>
    <row r="2" spans="1:26" ht="18.95" customHeight="1" x14ac:dyDescent="0.15">
      <c r="A2" s="64" t="s">
        <v>0</v>
      </c>
      <c r="B2" s="65"/>
      <c r="C2" s="65"/>
      <c r="D2" s="66"/>
      <c r="E2" s="4" t="s">
        <v>24</v>
      </c>
      <c r="F2" s="91" t="str">
        <f>別紙!B8</f>
        <v>岩内寿の家</v>
      </c>
      <c r="G2" s="92"/>
      <c r="H2" s="92"/>
      <c r="I2" s="92"/>
      <c r="J2" s="92"/>
      <c r="K2" s="92"/>
      <c r="L2" s="92"/>
      <c r="M2" s="92"/>
      <c r="N2" s="93"/>
      <c r="O2" s="7"/>
      <c r="P2" s="95" t="s">
        <v>16</v>
      </c>
      <c r="Q2" s="95"/>
      <c r="R2" s="95"/>
      <c r="S2" s="95"/>
      <c r="T2" s="95"/>
      <c r="U2" s="95"/>
      <c r="V2" s="95"/>
      <c r="W2" s="95"/>
      <c r="X2" s="95"/>
      <c r="Y2" s="95"/>
      <c r="Z2" s="95"/>
    </row>
    <row r="3" spans="1:26" ht="18.95" customHeight="1" x14ac:dyDescent="0.15">
      <c r="A3" s="64" t="s">
        <v>65</v>
      </c>
      <c r="B3" s="65"/>
      <c r="C3" s="65"/>
      <c r="D3" s="66"/>
      <c r="E3" s="96" t="str">
        <f>別紙!C8</f>
        <v>岩内631番地</v>
      </c>
      <c r="F3" s="92"/>
      <c r="G3" s="92"/>
      <c r="H3" s="92"/>
      <c r="I3" s="92"/>
      <c r="J3" s="92"/>
      <c r="K3" s="92"/>
      <c r="L3" s="92"/>
      <c r="M3" s="92"/>
      <c r="N3" s="93"/>
      <c r="O3" s="7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</row>
    <row r="4" spans="1:26" ht="18.95" customHeight="1" x14ac:dyDescent="0.15">
      <c r="A4" s="80" t="s">
        <v>129</v>
      </c>
      <c r="B4" s="80"/>
      <c r="C4" s="80"/>
      <c r="D4" s="80"/>
      <c r="E4" s="96" t="str">
        <f>別紙!D8</f>
        <v>木造</v>
      </c>
      <c r="F4" s="92"/>
      <c r="G4" s="92"/>
      <c r="H4" s="92"/>
      <c r="I4" s="92"/>
      <c r="J4" s="92"/>
      <c r="K4" s="92"/>
      <c r="L4" s="92"/>
      <c r="M4" s="92"/>
      <c r="N4" s="93"/>
      <c r="O4" s="7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</row>
    <row r="5" spans="1:26" ht="18.95" customHeight="1" x14ac:dyDescent="0.15">
      <c r="A5" s="80" t="s">
        <v>43</v>
      </c>
      <c r="B5" s="80"/>
      <c r="C5" s="80"/>
      <c r="D5" s="80"/>
      <c r="E5" s="97">
        <f>別紙!E8</f>
        <v>215.88</v>
      </c>
      <c r="F5" s="98"/>
      <c r="G5" s="98"/>
      <c r="H5" s="98"/>
      <c r="I5" s="98"/>
      <c r="J5" s="98"/>
      <c r="K5" s="98"/>
      <c r="L5" s="98"/>
      <c r="M5" s="98"/>
      <c r="N5" s="99"/>
      <c r="O5" s="7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</row>
    <row r="6" spans="1:26" ht="18.95" customHeight="1" x14ac:dyDescent="0.15">
      <c r="A6" s="80" t="s">
        <v>13</v>
      </c>
      <c r="B6" s="80"/>
      <c r="C6" s="80"/>
      <c r="D6" s="80"/>
      <c r="E6" s="100">
        <f>別紙!F8</f>
        <v>28397</v>
      </c>
      <c r="F6" s="101"/>
      <c r="G6" s="101"/>
      <c r="H6" s="101"/>
      <c r="I6" s="101"/>
      <c r="J6" s="101"/>
      <c r="K6" s="101"/>
      <c r="L6" s="101"/>
      <c r="M6" s="101"/>
      <c r="N6" s="102"/>
      <c r="O6" s="7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</row>
    <row r="7" spans="1:26" ht="18.95" customHeight="1" x14ac:dyDescent="0.15">
      <c r="A7" s="80" t="s">
        <v>4</v>
      </c>
      <c r="B7" s="80"/>
      <c r="C7" s="80"/>
      <c r="D7" s="80"/>
      <c r="E7" s="96" t="str">
        <f>別紙!G8</f>
        <v>総務課</v>
      </c>
      <c r="F7" s="92"/>
      <c r="G7" s="92"/>
      <c r="H7" s="92"/>
      <c r="I7" s="92"/>
      <c r="J7" s="92"/>
      <c r="K7" s="92"/>
      <c r="L7" s="92"/>
      <c r="M7" s="92"/>
      <c r="N7" s="93"/>
      <c r="O7" s="7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</row>
    <row r="8" spans="1:26" ht="18.95" customHeight="1" x14ac:dyDescent="0.15">
      <c r="A8" s="64" t="s">
        <v>8</v>
      </c>
      <c r="B8" s="65"/>
      <c r="C8" s="65"/>
      <c r="D8" s="66"/>
      <c r="E8" s="96" t="str">
        <f>別紙!H8</f>
        <v>自治区管理</v>
      </c>
      <c r="F8" s="92"/>
      <c r="G8" s="92"/>
      <c r="H8" s="92"/>
      <c r="I8" s="92"/>
      <c r="J8" s="92"/>
      <c r="K8" s="92"/>
      <c r="L8" s="92"/>
      <c r="M8" s="92"/>
      <c r="N8" s="93"/>
      <c r="O8" s="7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</row>
    <row r="9" spans="1:26" ht="18.95" customHeight="1" x14ac:dyDescent="0.15"/>
    <row r="10" spans="1:26" ht="18.95" customHeight="1" x14ac:dyDescent="0.15">
      <c r="A10" s="2" t="s">
        <v>70</v>
      </c>
      <c r="D10" s="3"/>
      <c r="E10" s="3"/>
      <c r="F10" s="3"/>
      <c r="G10" s="3"/>
      <c r="K10" s="3"/>
      <c r="O10" s="3"/>
      <c r="S10" s="3"/>
      <c r="W10" s="3"/>
      <c r="Z10" s="8" t="s">
        <v>57</v>
      </c>
    </row>
    <row r="11" spans="1:26" ht="18.95" customHeight="1" x14ac:dyDescent="0.15">
      <c r="A11" s="80"/>
      <c r="B11" s="80"/>
      <c r="C11" s="80"/>
      <c r="D11" s="80"/>
      <c r="E11" s="80"/>
      <c r="F11" s="80"/>
      <c r="G11" s="80"/>
      <c r="H11" s="80"/>
      <c r="I11" s="80"/>
      <c r="J11" s="80"/>
      <c r="K11" s="80" t="s">
        <v>5</v>
      </c>
      <c r="L11" s="80"/>
      <c r="M11" s="80"/>
      <c r="N11" s="80"/>
      <c r="O11" s="80" t="s">
        <v>15</v>
      </c>
      <c r="P11" s="80"/>
      <c r="Q11" s="80"/>
      <c r="R11" s="80"/>
      <c r="S11" s="80" t="s">
        <v>365</v>
      </c>
      <c r="T11" s="80"/>
      <c r="U11" s="80"/>
      <c r="V11" s="80"/>
      <c r="W11" s="80" t="s">
        <v>500</v>
      </c>
      <c r="X11" s="80"/>
      <c r="Y11" s="80"/>
      <c r="Z11" s="80"/>
    </row>
    <row r="12" spans="1:26" ht="18.95" customHeight="1" x14ac:dyDescent="0.15">
      <c r="A12" s="94" t="s">
        <v>10</v>
      </c>
      <c r="B12" s="94"/>
      <c r="C12" s="94" t="s">
        <v>18</v>
      </c>
      <c r="D12" s="94"/>
      <c r="E12" s="94"/>
      <c r="F12" s="94"/>
      <c r="G12" s="94"/>
      <c r="H12" s="94"/>
      <c r="I12" s="94"/>
      <c r="J12" s="94"/>
      <c r="K12" s="70">
        <v>0</v>
      </c>
      <c r="L12" s="70"/>
      <c r="M12" s="70"/>
      <c r="N12" s="70"/>
      <c r="O12" s="70">
        <v>0</v>
      </c>
      <c r="P12" s="70"/>
      <c r="Q12" s="70"/>
      <c r="R12" s="70"/>
      <c r="S12" s="70">
        <v>0</v>
      </c>
      <c r="T12" s="70"/>
      <c r="U12" s="70"/>
      <c r="V12" s="70"/>
      <c r="W12" s="70">
        <f t="shared" ref="W12:W24" si="0">(K12+O12+S12)/3</f>
        <v>0</v>
      </c>
      <c r="X12" s="70"/>
      <c r="Y12" s="70"/>
      <c r="Z12" s="70"/>
    </row>
    <row r="13" spans="1:26" ht="18.95" customHeight="1" x14ac:dyDescent="0.15">
      <c r="A13" s="79"/>
      <c r="B13" s="79"/>
      <c r="C13" s="79" t="s">
        <v>20</v>
      </c>
      <c r="D13" s="79"/>
      <c r="E13" s="79"/>
      <c r="F13" s="79"/>
      <c r="G13" s="79"/>
      <c r="H13" s="79"/>
      <c r="I13" s="79"/>
      <c r="J13" s="79"/>
      <c r="K13" s="70">
        <v>0</v>
      </c>
      <c r="L13" s="70"/>
      <c r="M13" s="70"/>
      <c r="N13" s="70"/>
      <c r="O13" s="70">
        <v>0</v>
      </c>
      <c r="P13" s="70"/>
      <c r="Q13" s="70"/>
      <c r="R13" s="70"/>
      <c r="S13" s="70">
        <v>0</v>
      </c>
      <c r="T13" s="70"/>
      <c r="U13" s="70"/>
      <c r="V13" s="70"/>
      <c r="W13" s="70">
        <f t="shared" si="0"/>
        <v>0</v>
      </c>
      <c r="X13" s="70"/>
      <c r="Y13" s="70"/>
      <c r="Z13" s="70"/>
    </row>
    <row r="14" spans="1:26" ht="18.95" customHeight="1" x14ac:dyDescent="0.15">
      <c r="A14" s="79"/>
      <c r="B14" s="79"/>
      <c r="C14" s="79" t="s">
        <v>6</v>
      </c>
      <c r="D14" s="79"/>
      <c r="E14" s="79"/>
      <c r="F14" s="79"/>
      <c r="G14" s="79"/>
      <c r="H14" s="79"/>
      <c r="I14" s="79"/>
      <c r="J14" s="79"/>
      <c r="K14" s="70">
        <v>0</v>
      </c>
      <c r="L14" s="70"/>
      <c r="M14" s="70"/>
      <c r="N14" s="70"/>
      <c r="O14" s="70">
        <v>0</v>
      </c>
      <c r="P14" s="70"/>
      <c r="Q14" s="70"/>
      <c r="R14" s="70"/>
      <c r="S14" s="70">
        <v>0</v>
      </c>
      <c r="T14" s="70"/>
      <c r="U14" s="70"/>
      <c r="V14" s="70"/>
      <c r="W14" s="70">
        <f t="shared" si="0"/>
        <v>0</v>
      </c>
      <c r="X14" s="70"/>
      <c r="Y14" s="70"/>
      <c r="Z14" s="70"/>
    </row>
    <row r="15" spans="1:26" ht="18.95" customHeight="1" x14ac:dyDescent="0.15">
      <c r="A15" s="79"/>
      <c r="B15" s="79"/>
      <c r="C15" s="79" t="s">
        <v>25</v>
      </c>
      <c r="D15" s="79"/>
      <c r="E15" s="79"/>
      <c r="F15" s="79"/>
      <c r="G15" s="79"/>
      <c r="H15" s="79"/>
      <c r="I15" s="79"/>
      <c r="J15" s="79"/>
      <c r="K15" s="70">
        <f>SUM(K12:N14)</f>
        <v>0</v>
      </c>
      <c r="L15" s="70"/>
      <c r="M15" s="70"/>
      <c r="N15" s="70"/>
      <c r="O15" s="70">
        <f>SUM(O12:R14)</f>
        <v>0</v>
      </c>
      <c r="P15" s="70"/>
      <c r="Q15" s="70"/>
      <c r="R15" s="70"/>
      <c r="S15" s="70">
        <f>SUM(S12:V14)</f>
        <v>0</v>
      </c>
      <c r="T15" s="70"/>
      <c r="U15" s="70"/>
      <c r="V15" s="70"/>
      <c r="W15" s="70">
        <f t="shared" si="0"/>
        <v>0</v>
      </c>
      <c r="X15" s="70"/>
      <c r="Y15" s="70"/>
      <c r="Z15" s="70"/>
    </row>
    <row r="16" spans="1:26" ht="18.95" customHeight="1" x14ac:dyDescent="0.15">
      <c r="A16" s="79" t="s">
        <v>1</v>
      </c>
      <c r="B16" s="79"/>
      <c r="C16" s="85" t="s">
        <v>29</v>
      </c>
      <c r="D16" s="86"/>
      <c r="E16" s="86"/>
      <c r="F16" s="87"/>
      <c r="G16" s="82" t="s">
        <v>30</v>
      </c>
      <c r="H16" s="83"/>
      <c r="I16" s="83"/>
      <c r="J16" s="84"/>
      <c r="K16" s="70">
        <v>0</v>
      </c>
      <c r="L16" s="70"/>
      <c r="M16" s="70"/>
      <c r="N16" s="70"/>
      <c r="O16" s="70">
        <v>0</v>
      </c>
      <c r="P16" s="70"/>
      <c r="Q16" s="70"/>
      <c r="R16" s="70"/>
      <c r="S16" s="70">
        <v>0</v>
      </c>
      <c r="T16" s="70"/>
      <c r="U16" s="70"/>
      <c r="V16" s="70"/>
      <c r="W16" s="70">
        <f t="shared" si="0"/>
        <v>0</v>
      </c>
      <c r="X16" s="70"/>
      <c r="Y16" s="70"/>
      <c r="Z16" s="70"/>
    </row>
    <row r="17" spans="1:26" ht="18.95" customHeight="1" x14ac:dyDescent="0.15">
      <c r="A17" s="79"/>
      <c r="B17" s="79"/>
      <c r="C17" s="88"/>
      <c r="D17" s="89"/>
      <c r="E17" s="89"/>
      <c r="F17" s="90"/>
      <c r="G17" s="82" t="s">
        <v>34</v>
      </c>
      <c r="H17" s="83"/>
      <c r="I17" s="83"/>
      <c r="J17" s="84"/>
      <c r="K17" s="70">
        <v>0</v>
      </c>
      <c r="L17" s="70"/>
      <c r="M17" s="70"/>
      <c r="N17" s="70"/>
      <c r="O17" s="70">
        <v>0</v>
      </c>
      <c r="P17" s="70"/>
      <c r="Q17" s="70"/>
      <c r="R17" s="70"/>
      <c r="S17" s="70">
        <v>0</v>
      </c>
      <c r="T17" s="70"/>
      <c r="U17" s="70"/>
      <c r="V17" s="70"/>
      <c r="W17" s="70">
        <f t="shared" si="0"/>
        <v>0</v>
      </c>
      <c r="X17" s="70"/>
      <c r="Y17" s="70"/>
      <c r="Z17" s="70"/>
    </row>
    <row r="18" spans="1:26" ht="18.95" customHeight="1" x14ac:dyDescent="0.15">
      <c r="A18" s="79"/>
      <c r="B18" s="79"/>
      <c r="C18" s="88"/>
      <c r="D18" s="89"/>
      <c r="E18" s="89"/>
      <c r="F18" s="90"/>
      <c r="G18" s="82" t="s">
        <v>39</v>
      </c>
      <c r="H18" s="83"/>
      <c r="I18" s="83"/>
      <c r="J18" s="84"/>
      <c r="K18" s="70">
        <v>0</v>
      </c>
      <c r="L18" s="70"/>
      <c r="M18" s="70"/>
      <c r="N18" s="70"/>
      <c r="O18" s="70">
        <v>0</v>
      </c>
      <c r="P18" s="70"/>
      <c r="Q18" s="70"/>
      <c r="R18" s="70"/>
      <c r="S18" s="70">
        <v>0</v>
      </c>
      <c r="T18" s="70"/>
      <c r="U18" s="70"/>
      <c r="V18" s="70"/>
      <c r="W18" s="70">
        <f t="shared" si="0"/>
        <v>0</v>
      </c>
      <c r="X18" s="70"/>
      <c r="Y18" s="70"/>
      <c r="Z18" s="70"/>
    </row>
    <row r="19" spans="1:26" ht="18.95" customHeight="1" x14ac:dyDescent="0.15">
      <c r="A19" s="79"/>
      <c r="B19" s="79"/>
      <c r="C19" s="88"/>
      <c r="D19" s="89"/>
      <c r="E19" s="89"/>
      <c r="F19" s="90"/>
      <c r="G19" s="82" t="s">
        <v>45</v>
      </c>
      <c r="H19" s="83"/>
      <c r="I19" s="83"/>
      <c r="J19" s="84"/>
      <c r="K19" s="70">
        <v>0</v>
      </c>
      <c r="L19" s="70"/>
      <c r="M19" s="70"/>
      <c r="N19" s="70"/>
      <c r="O19" s="70">
        <v>0</v>
      </c>
      <c r="P19" s="70"/>
      <c r="Q19" s="70"/>
      <c r="R19" s="70"/>
      <c r="S19" s="70">
        <v>0</v>
      </c>
      <c r="T19" s="70"/>
      <c r="U19" s="70"/>
      <c r="V19" s="70"/>
      <c r="W19" s="70">
        <f t="shared" si="0"/>
        <v>0</v>
      </c>
      <c r="X19" s="70"/>
      <c r="Y19" s="70"/>
      <c r="Z19" s="70"/>
    </row>
    <row r="20" spans="1:26" ht="18.95" customHeight="1" x14ac:dyDescent="0.15">
      <c r="A20" s="79"/>
      <c r="B20" s="79"/>
      <c r="C20" s="79" t="s">
        <v>47</v>
      </c>
      <c r="D20" s="79"/>
      <c r="E20" s="79"/>
      <c r="F20" s="79"/>
      <c r="G20" s="79"/>
      <c r="H20" s="79"/>
      <c r="I20" s="79"/>
      <c r="J20" s="79"/>
      <c r="K20" s="70">
        <v>0</v>
      </c>
      <c r="L20" s="70"/>
      <c r="M20" s="70"/>
      <c r="N20" s="70"/>
      <c r="O20" s="70">
        <v>0</v>
      </c>
      <c r="P20" s="70"/>
      <c r="Q20" s="70"/>
      <c r="R20" s="70"/>
      <c r="S20" s="70">
        <v>0</v>
      </c>
      <c r="T20" s="70"/>
      <c r="U20" s="70"/>
      <c r="V20" s="70"/>
      <c r="W20" s="70">
        <f t="shared" si="0"/>
        <v>0</v>
      </c>
      <c r="X20" s="70"/>
      <c r="Y20" s="70"/>
      <c r="Z20" s="70"/>
    </row>
    <row r="21" spans="1:26" ht="18.95" customHeight="1" x14ac:dyDescent="0.15">
      <c r="A21" s="79"/>
      <c r="B21" s="79"/>
      <c r="C21" s="81" t="s">
        <v>62</v>
      </c>
      <c r="D21" s="81"/>
      <c r="E21" s="81"/>
      <c r="F21" s="81"/>
      <c r="G21" s="81"/>
      <c r="H21" s="81"/>
      <c r="I21" s="81"/>
      <c r="J21" s="81"/>
      <c r="K21" s="70">
        <v>0</v>
      </c>
      <c r="L21" s="70"/>
      <c r="M21" s="70"/>
      <c r="N21" s="70"/>
      <c r="O21" s="70">
        <v>0</v>
      </c>
      <c r="P21" s="70"/>
      <c r="Q21" s="70"/>
      <c r="R21" s="70"/>
      <c r="S21" s="70">
        <v>0</v>
      </c>
      <c r="T21" s="70"/>
      <c r="U21" s="70"/>
      <c r="V21" s="70"/>
      <c r="W21" s="70">
        <f t="shared" si="0"/>
        <v>0</v>
      </c>
      <c r="X21" s="70"/>
      <c r="Y21" s="70"/>
      <c r="Z21" s="70"/>
    </row>
    <row r="22" spans="1:26" ht="18.95" customHeight="1" x14ac:dyDescent="0.15">
      <c r="A22" s="79"/>
      <c r="B22" s="79"/>
      <c r="C22" s="79" t="s">
        <v>50</v>
      </c>
      <c r="D22" s="79"/>
      <c r="E22" s="79"/>
      <c r="F22" s="79"/>
      <c r="G22" s="79"/>
      <c r="H22" s="79"/>
      <c r="I22" s="79"/>
      <c r="J22" s="79"/>
      <c r="K22" s="70">
        <v>0</v>
      </c>
      <c r="L22" s="70"/>
      <c r="M22" s="70"/>
      <c r="N22" s="70"/>
      <c r="O22" s="70">
        <v>0</v>
      </c>
      <c r="P22" s="70"/>
      <c r="Q22" s="70"/>
      <c r="R22" s="70"/>
      <c r="S22" s="70">
        <v>0</v>
      </c>
      <c r="T22" s="70"/>
      <c r="U22" s="70"/>
      <c r="V22" s="70"/>
      <c r="W22" s="70">
        <f t="shared" si="0"/>
        <v>0</v>
      </c>
      <c r="X22" s="70"/>
      <c r="Y22" s="70"/>
      <c r="Z22" s="70"/>
    </row>
    <row r="23" spans="1:26" ht="18.95" customHeight="1" x14ac:dyDescent="0.15">
      <c r="A23" s="79"/>
      <c r="B23" s="79"/>
      <c r="C23" s="79" t="s">
        <v>54</v>
      </c>
      <c r="D23" s="79"/>
      <c r="E23" s="79"/>
      <c r="F23" s="79"/>
      <c r="G23" s="79"/>
      <c r="H23" s="79"/>
      <c r="I23" s="79"/>
      <c r="J23" s="79"/>
      <c r="K23" s="70">
        <v>0</v>
      </c>
      <c r="L23" s="70"/>
      <c r="M23" s="70"/>
      <c r="N23" s="70"/>
      <c r="O23" s="70">
        <v>0</v>
      </c>
      <c r="P23" s="70"/>
      <c r="Q23" s="70"/>
      <c r="R23" s="70"/>
      <c r="S23" s="70">
        <v>0</v>
      </c>
      <c r="T23" s="70"/>
      <c r="U23" s="70"/>
      <c r="V23" s="70"/>
      <c r="W23" s="70">
        <f t="shared" si="0"/>
        <v>0</v>
      </c>
      <c r="X23" s="70"/>
      <c r="Y23" s="70"/>
      <c r="Z23" s="70"/>
    </row>
    <row r="24" spans="1:26" ht="18.95" customHeight="1" x14ac:dyDescent="0.15">
      <c r="A24" s="79"/>
      <c r="B24" s="79"/>
      <c r="C24" s="79" t="s">
        <v>25</v>
      </c>
      <c r="D24" s="79"/>
      <c r="E24" s="79"/>
      <c r="F24" s="79"/>
      <c r="G24" s="79"/>
      <c r="H24" s="79"/>
      <c r="I24" s="79"/>
      <c r="J24" s="79"/>
      <c r="K24" s="70">
        <f>SUM(K16:N23)</f>
        <v>0</v>
      </c>
      <c r="L24" s="70"/>
      <c r="M24" s="70"/>
      <c r="N24" s="70"/>
      <c r="O24" s="70">
        <f>SUM(O16:R23)</f>
        <v>0</v>
      </c>
      <c r="P24" s="70"/>
      <c r="Q24" s="70"/>
      <c r="R24" s="70"/>
      <c r="S24" s="70">
        <f>SUM(S16:V23)</f>
        <v>0</v>
      </c>
      <c r="T24" s="70"/>
      <c r="U24" s="70"/>
      <c r="V24" s="70"/>
      <c r="W24" s="70">
        <f t="shared" si="0"/>
        <v>0</v>
      </c>
      <c r="X24" s="70"/>
      <c r="Y24" s="70"/>
      <c r="Z24" s="70"/>
    </row>
    <row r="25" spans="1:26" ht="18.95" customHeight="1" x14ac:dyDescent="0.15"/>
    <row r="26" spans="1:26" ht="18.95" customHeight="1" x14ac:dyDescent="0.15">
      <c r="A26" s="2" t="s">
        <v>72</v>
      </c>
      <c r="D26" s="3"/>
      <c r="E26" s="3"/>
      <c r="F26" s="3"/>
      <c r="G26" s="3"/>
    </row>
    <row r="27" spans="1:26" ht="18.95" customHeight="1" x14ac:dyDescent="0.15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 t="s">
        <v>5</v>
      </c>
      <c r="L27" s="80"/>
      <c r="M27" s="80"/>
      <c r="N27" s="80"/>
      <c r="O27" s="80" t="s">
        <v>15</v>
      </c>
      <c r="P27" s="80"/>
      <c r="Q27" s="80"/>
      <c r="R27" s="80"/>
      <c r="S27" s="80" t="s">
        <v>365</v>
      </c>
      <c r="T27" s="80"/>
      <c r="U27" s="80"/>
      <c r="V27" s="80"/>
      <c r="W27" s="80" t="s">
        <v>500</v>
      </c>
      <c r="X27" s="80"/>
      <c r="Y27" s="80"/>
      <c r="Z27" s="80"/>
    </row>
    <row r="28" spans="1:26" ht="18.95" customHeight="1" x14ac:dyDescent="0.15">
      <c r="A28" s="137"/>
      <c r="B28" s="137"/>
      <c r="C28" s="137"/>
      <c r="D28" s="137"/>
      <c r="E28" s="137"/>
      <c r="F28" s="137"/>
      <c r="G28" s="137"/>
      <c r="H28" s="137"/>
      <c r="I28" s="137"/>
      <c r="J28" s="137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>
        <f>(K28+O28+S28)/3</f>
        <v>0</v>
      </c>
      <c r="X28" s="70"/>
      <c r="Y28" s="70"/>
      <c r="Z28" s="70"/>
    </row>
    <row r="29" spans="1:26" ht="18.95" customHeight="1" x14ac:dyDescent="0.15"/>
    <row r="30" spans="1:26" ht="18.95" customHeight="1" x14ac:dyDescent="0.15">
      <c r="A30" s="2" t="s">
        <v>216</v>
      </c>
    </row>
    <row r="31" spans="1:26" ht="18.95" customHeight="1" x14ac:dyDescent="0.15">
      <c r="A31" s="64" t="s">
        <v>80</v>
      </c>
      <c r="B31" s="65"/>
      <c r="C31" s="65"/>
      <c r="D31" s="66"/>
      <c r="E31" s="64" t="s">
        <v>78</v>
      </c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6"/>
      <c r="W31" s="64" t="s">
        <v>84</v>
      </c>
      <c r="X31" s="65"/>
      <c r="Y31" s="65"/>
      <c r="Z31" s="66"/>
    </row>
    <row r="32" spans="1:26" ht="18.95" customHeight="1" x14ac:dyDescent="0.15">
      <c r="A32" s="60"/>
      <c r="B32" s="60"/>
      <c r="C32" s="60"/>
      <c r="D32" s="60"/>
      <c r="E32" s="67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9"/>
      <c r="W32" s="70"/>
      <c r="X32" s="70"/>
      <c r="Y32" s="70"/>
      <c r="Z32" s="70"/>
    </row>
    <row r="33" spans="1:26" ht="18.95" customHeight="1" x14ac:dyDescent="0.15">
      <c r="A33" s="60"/>
      <c r="B33" s="60"/>
      <c r="C33" s="60"/>
      <c r="D33" s="60"/>
      <c r="E33" s="67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9"/>
      <c r="W33" s="70"/>
      <c r="X33" s="70"/>
      <c r="Y33" s="70"/>
      <c r="Z33" s="70"/>
    </row>
    <row r="34" spans="1:26" ht="18.95" customHeight="1" x14ac:dyDescent="0.15">
      <c r="A34" s="60"/>
      <c r="B34" s="60"/>
      <c r="C34" s="60"/>
      <c r="D34" s="60"/>
      <c r="E34" s="67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9"/>
      <c r="W34" s="70"/>
      <c r="X34" s="70"/>
      <c r="Y34" s="70"/>
      <c r="Z34" s="70"/>
    </row>
    <row r="35" spans="1:26" ht="18.95" customHeight="1" x14ac:dyDescent="0.15"/>
    <row r="36" spans="1:26" ht="18.95" customHeight="1" x14ac:dyDescent="0.15">
      <c r="A36" s="2" t="s">
        <v>242</v>
      </c>
    </row>
    <row r="37" spans="1:26" ht="18.95" customHeight="1" x14ac:dyDescent="0.15">
      <c r="A37" s="64" t="s">
        <v>80</v>
      </c>
      <c r="B37" s="65"/>
      <c r="C37" s="65"/>
      <c r="D37" s="66"/>
      <c r="E37" s="64" t="s">
        <v>78</v>
      </c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6"/>
    </row>
    <row r="38" spans="1:26" ht="18.95" customHeight="1" x14ac:dyDescent="0.15">
      <c r="A38" s="60"/>
      <c r="B38" s="60"/>
      <c r="C38" s="60"/>
      <c r="D38" s="60"/>
      <c r="E38" s="71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3"/>
    </row>
    <row r="39" spans="1:26" ht="18.95" customHeight="1" x14ac:dyDescent="0.15">
      <c r="A39" s="60"/>
      <c r="B39" s="60"/>
      <c r="C39" s="60"/>
      <c r="D39" s="60"/>
      <c r="E39" s="71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3"/>
    </row>
    <row r="40" spans="1:26" ht="18.95" customHeight="1" x14ac:dyDescent="0.15">
      <c r="A40" s="71"/>
      <c r="B40" s="72"/>
      <c r="C40" s="72"/>
      <c r="D40" s="73"/>
      <c r="E40" s="71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3"/>
    </row>
  </sheetData>
  <mergeCells count="118">
    <mergeCell ref="A39:D39"/>
    <mergeCell ref="E39:Z39"/>
    <mergeCell ref="A40:D40"/>
    <mergeCell ref="E40:Z40"/>
    <mergeCell ref="A12:B15"/>
    <mergeCell ref="C16:F19"/>
    <mergeCell ref="P2:Z8"/>
    <mergeCell ref="A16:B24"/>
    <mergeCell ref="A33:D33"/>
    <mergeCell ref="E33:V33"/>
    <mergeCell ref="W33:Z33"/>
    <mergeCell ref="A34:D34"/>
    <mergeCell ref="E34:V34"/>
    <mergeCell ref="W34:Z34"/>
    <mergeCell ref="A37:D37"/>
    <mergeCell ref="E37:Z37"/>
    <mergeCell ref="A38:D38"/>
    <mergeCell ref="E38:Z38"/>
    <mergeCell ref="A28:J28"/>
    <mergeCell ref="K28:N28"/>
    <mergeCell ref="O28:R28"/>
    <mergeCell ref="S28:V28"/>
    <mergeCell ref="W28:Z28"/>
    <mergeCell ref="A31:D31"/>
    <mergeCell ref="E31:V31"/>
    <mergeCell ref="W31:Z31"/>
    <mergeCell ref="A32:D32"/>
    <mergeCell ref="E32:V32"/>
    <mergeCell ref="W32:Z32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G18:J18"/>
    <mergeCell ref="K18:N18"/>
    <mergeCell ref="O18:R18"/>
    <mergeCell ref="S18:V18"/>
    <mergeCell ref="W18:Z18"/>
    <mergeCell ref="G19:J19"/>
    <mergeCell ref="K19:N19"/>
    <mergeCell ref="O19:R19"/>
    <mergeCell ref="S19:V19"/>
    <mergeCell ref="W19:Z19"/>
    <mergeCell ref="G16:J16"/>
    <mergeCell ref="K16:N16"/>
    <mergeCell ref="O16:R16"/>
    <mergeCell ref="S16:V16"/>
    <mergeCell ref="W16:Z16"/>
    <mergeCell ref="G17:J17"/>
    <mergeCell ref="K17:N17"/>
    <mergeCell ref="O17:R17"/>
    <mergeCell ref="S17:V17"/>
    <mergeCell ref="W17:Z17"/>
    <mergeCell ref="C14:J14"/>
    <mergeCell ref="K14:N14"/>
    <mergeCell ref="O14:R14"/>
    <mergeCell ref="S14:V14"/>
    <mergeCell ref="W14:Z14"/>
    <mergeCell ref="C15:J15"/>
    <mergeCell ref="K15:N15"/>
    <mergeCell ref="O15:R15"/>
    <mergeCell ref="S15:V15"/>
    <mergeCell ref="W15:Z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A7:D7"/>
    <mergeCell ref="E7:N7"/>
    <mergeCell ref="A8:D8"/>
    <mergeCell ref="E8:N8"/>
    <mergeCell ref="A11:J11"/>
    <mergeCell ref="K11:N11"/>
    <mergeCell ref="O11:R11"/>
    <mergeCell ref="S11:V11"/>
    <mergeCell ref="W11:Z11"/>
    <mergeCell ref="A2:D2"/>
    <mergeCell ref="F2:N2"/>
    <mergeCell ref="A3:D3"/>
    <mergeCell ref="E3:N3"/>
    <mergeCell ref="A4:D4"/>
    <mergeCell ref="E4:N4"/>
    <mergeCell ref="A5:D5"/>
    <mergeCell ref="E5:N5"/>
    <mergeCell ref="A6:D6"/>
    <mergeCell ref="E6:N6"/>
  </mergeCells>
  <phoneticPr fontId="6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Z40"/>
  <sheetViews>
    <sheetView workbookViewId="0">
      <selection activeCell="AC17" sqref="AC17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67</v>
      </c>
      <c r="B1" s="3"/>
      <c r="C1" s="3"/>
      <c r="O1" s="7"/>
    </row>
    <row r="2" spans="1:26" ht="18.95" customHeight="1" x14ac:dyDescent="0.15">
      <c r="A2" s="64" t="s">
        <v>0</v>
      </c>
      <c r="B2" s="65"/>
      <c r="C2" s="65"/>
      <c r="D2" s="66"/>
      <c r="E2" s="4" t="s">
        <v>255</v>
      </c>
      <c r="F2" s="91" t="str">
        <f>別紙!B9</f>
        <v>三川老人福祉会館</v>
      </c>
      <c r="G2" s="92"/>
      <c r="H2" s="92"/>
      <c r="I2" s="92"/>
      <c r="J2" s="92"/>
      <c r="K2" s="92"/>
      <c r="L2" s="92"/>
      <c r="M2" s="92"/>
      <c r="N2" s="93"/>
      <c r="O2" s="7"/>
      <c r="P2" s="95" t="s">
        <v>16</v>
      </c>
      <c r="Q2" s="95"/>
      <c r="R2" s="95"/>
      <c r="S2" s="95"/>
      <c r="T2" s="95"/>
      <c r="U2" s="95"/>
      <c r="V2" s="95"/>
      <c r="W2" s="95"/>
      <c r="X2" s="95"/>
      <c r="Y2" s="95"/>
      <c r="Z2" s="95"/>
    </row>
    <row r="3" spans="1:26" ht="18.95" customHeight="1" x14ac:dyDescent="0.15">
      <c r="A3" s="64" t="s">
        <v>65</v>
      </c>
      <c r="B3" s="65"/>
      <c r="C3" s="65"/>
      <c r="D3" s="66"/>
      <c r="E3" s="96" t="str">
        <f>別紙!C9</f>
        <v>三川泉町63番地の1</v>
      </c>
      <c r="F3" s="92"/>
      <c r="G3" s="92"/>
      <c r="H3" s="92"/>
      <c r="I3" s="92"/>
      <c r="J3" s="92"/>
      <c r="K3" s="92"/>
      <c r="L3" s="92"/>
      <c r="M3" s="92"/>
      <c r="N3" s="93"/>
      <c r="O3" s="7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</row>
    <row r="4" spans="1:26" ht="18.95" customHeight="1" x14ac:dyDescent="0.15">
      <c r="A4" s="80" t="s">
        <v>129</v>
      </c>
      <c r="B4" s="80"/>
      <c r="C4" s="80"/>
      <c r="D4" s="80"/>
      <c r="E4" s="96" t="str">
        <f>別紙!D9</f>
        <v>木造</v>
      </c>
      <c r="F4" s="92"/>
      <c r="G4" s="92"/>
      <c r="H4" s="92"/>
      <c r="I4" s="92"/>
      <c r="J4" s="92"/>
      <c r="K4" s="92"/>
      <c r="L4" s="92"/>
      <c r="M4" s="92"/>
      <c r="N4" s="93"/>
      <c r="O4" s="7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</row>
    <row r="5" spans="1:26" ht="18.95" customHeight="1" x14ac:dyDescent="0.15">
      <c r="A5" s="80" t="s">
        <v>43</v>
      </c>
      <c r="B5" s="80"/>
      <c r="C5" s="80"/>
      <c r="D5" s="80"/>
      <c r="E5" s="97">
        <f>別紙!E9</f>
        <v>118.9</v>
      </c>
      <c r="F5" s="98"/>
      <c r="G5" s="98"/>
      <c r="H5" s="98"/>
      <c r="I5" s="98"/>
      <c r="J5" s="98"/>
      <c r="K5" s="98"/>
      <c r="L5" s="98"/>
      <c r="M5" s="98"/>
      <c r="N5" s="99"/>
      <c r="O5" s="7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</row>
    <row r="6" spans="1:26" ht="18.95" customHeight="1" x14ac:dyDescent="0.15">
      <c r="A6" s="80" t="s">
        <v>13</v>
      </c>
      <c r="B6" s="80"/>
      <c r="C6" s="80"/>
      <c r="D6" s="80"/>
      <c r="E6" s="100">
        <f>別紙!F9</f>
        <v>23635</v>
      </c>
      <c r="F6" s="101"/>
      <c r="G6" s="101"/>
      <c r="H6" s="101"/>
      <c r="I6" s="101"/>
      <c r="J6" s="101"/>
      <c r="K6" s="101"/>
      <c r="L6" s="101"/>
      <c r="M6" s="101"/>
      <c r="N6" s="102"/>
      <c r="O6" s="7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</row>
    <row r="7" spans="1:26" ht="18.95" customHeight="1" x14ac:dyDescent="0.15">
      <c r="A7" s="80" t="s">
        <v>4</v>
      </c>
      <c r="B7" s="80"/>
      <c r="C7" s="80"/>
      <c r="D7" s="80"/>
      <c r="E7" s="96" t="str">
        <f>別紙!G9</f>
        <v>総務課</v>
      </c>
      <c r="F7" s="92"/>
      <c r="G7" s="92"/>
      <c r="H7" s="92"/>
      <c r="I7" s="92"/>
      <c r="J7" s="92"/>
      <c r="K7" s="92"/>
      <c r="L7" s="92"/>
      <c r="M7" s="92"/>
      <c r="N7" s="93"/>
      <c r="O7" s="7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</row>
    <row r="8" spans="1:26" ht="18.95" customHeight="1" x14ac:dyDescent="0.15">
      <c r="A8" s="64" t="s">
        <v>8</v>
      </c>
      <c r="B8" s="65"/>
      <c r="C8" s="65"/>
      <c r="D8" s="66"/>
      <c r="E8" s="96" t="str">
        <f>別紙!H9</f>
        <v>自治区管理</v>
      </c>
      <c r="F8" s="92"/>
      <c r="G8" s="92"/>
      <c r="H8" s="92"/>
      <c r="I8" s="92"/>
      <c r="J8" s="92"/>
      <c r="K8" s="92"/>
      <c r="L8" s="92"/>
      <c r="M8" s="92"/>
      <c r="N8" s="93"/>
      <c r="O8" s="7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</row>
    <row r="9" spans="1:26" ht="18.95" customHeight="1" x14ac:dyDescent="0.15"/>
    <row r="10" spans="1:26" ht="18.95" customHeight="1" x14ac:dyDescent="0.15">
      <c r="A10" s="2" t="s">
        <v>70</v>
      </c>
      <c r="D10" s="3"/>
      <c r="E10" s="3"/>
      <c r="F10" s="3"/>
      <c r="G10" s="3"/>
      <c r="K10" s="3"/>
      <c r="O10" s="3"/>
      <c r="S10" s="3"/>
      <c r="W10" s="3"/>
      <c r="Z10" s="8" t="s">
        <v>57</v>
      </c>
    </row>
    <row r="11" spans="1:26" ht="18.95" customHeight="1" x14ac:dyDescent="0.15">
      <c r="A11" s="80"/>
      <c r="B11" s="80"/>
      <c r="C11" s="80"/>
      <c r="D11" s="80"/>
      <c r="E11" s="80"/>
      <c r="F11" s="80"/>
      <c r="G11" s="80"/>
      <c r="H11" s="80"/>
      <c r="I11" s="80"/>
      <c r="J11" s="80"/>
      <c r="K11" s="80" t="s">
        <v>5</v>
      </c>
      <c r="L11" s="80"/>
      <c r="M11" s="80"/>
      <c r="N11" s="80"/>
      <c r="O11" s="80" t="s">
        <v>15</v>
      </c>
      <c r="P11" s="80"/>
      <c r="Q11" s="80"/>
      <c r="R11" s="80"/>
      <c r="S11" s="80" t="s">
        <v>365</v>
      </c>
      <c r="T11" s="80"/>
      <c r="U11" s="80"/>
      <c r="V11" s="80"/>
      <c r="W11" s="80" t="s">
        <v>500</v>
      </c>
      <c r="X11" s="80"/>
      <c r="Y11" s="80"/>
      <c r="Z11" s="80"/>
    </row>
    <row r="12" spans="1:26" ht="18.95" customHeight="1" x14ac:dyDescent="0.15">
      <c r="A12" s="94" t="s">
        <v>10</v>
      </c>
      <c r="B12" s="94"/>
      <c r="C12" s="94" t="s">
        <v>18</v>
      </c>
      <c r="D12" s="94"/>
      <c r="E12" s="94"/>
      <c r="F12" s="94"/>
      <c r="G12" s="94"/>
      <c r="H12" s="94"/>
      <c r="I12" s="94"/>
      <c r="J12" s="94"/>
      <c r="K12" s="70">
        <v>0</v>
      </c>
      <c r="L12" s="70"/>
      <c r="M12" s="70"/>
      <c r="N12" s="70"/>
      <c r="O12" s="70">
        <v>0</v>
      </c>
      <c r="P12" s="70"/>
      <c r="Q12" s="70"/>
      <c r="R12" s="70"/>
      <c r="S12" s="70">
        <v>0</v>
      </c>
      <c r="T12" s="70"/>
      <c r="U12" s="70"/>
      <c r="V12" s="70"/>
      <c r="W12" s="70">
        <f t="shared" ref="W12:W24" si="0">(K12+O12+S12)/3</f>
        <v>0</v>
      </c>
      <c r="X12" s="70"/>
      <c r="Y12" s="70"/>
      <c r="Z12" s="70"/>
    </row>
    <row r="13" spans="1:26" ht="18.95" customHeight="1" x14ac:dyDescent="0.15">
      <c r="A13" s="79"/>
      <c r="B13" s="79"/>
      <c r="C13" s="79" t="s">
        <v>20</v>
      </c>
      <c r="D13" s="79"/>
      <c r="E13" s="79"/>
      <c r="F13" s="79"/>
      <c r="G13" s="79"/>
      <c r="H13" s="79"/>
      <c r="I13" s="79"/>
      <c r="J13" s="79"/>
      <c r="K13" s="70">
        <v>0</v>
      </c>
      <c r="L13" s="70"/>
      <c r="M13" s="70"/>
      <c r="N13" s="70"/>
      <c r="O13" s="70">
        <v>0</v>
      </c>
      <c r="P13" s="70"/>
      <c r="Q13" s="70"/>
      <c r="R13" s="70"/>
      <c r="S13" s="70">
        <v>0</v>
      </c>
      <c r="T13" s="70"/>
      <c r="U13" s="70"/>
      <c r="V13" s="70"/>
      <c r="W13" s="70">
        <f t="shared" si="0"/>
        <v>0</v>
      </c>
      <c r="X13" s="70"/>
      <c r="Y13" s="70"/>
      <c r="Z13" s="70"/>
    </row>
    <row r="14" spans="1:26" ht="18.95" customHeight="1" x14ac:dyDescent="0.15">
      <c r="A14" s="79"/>
      <c r="B14" s="79"/>
      <c r="C14" s="79" t="s">
        <v>6</v>
      </c>
      <c r="D14" s="79"/>
      <c r="E14" s="79"/>
      <c r="F14" s="79"/>
      <c r="G14" s="79"/>
      <c r="H14" s="79"/>
      <c r="I14" s="79"/>
      <c r="J14" s="79"/>
      <c r="K14" s="70">
        <v>0</v>
      </c>
      <c r="L14" s="70"/>
      <c r="M14" s="70"/>
      <c r="N14" s="70"/>
      <c r="O14" s="70">
        <v>0</v>
      </c>
      <c r="P14" s="70"/>
      <c r="Q14" s="70"/>
      <c r="R14" s="70"/>
      <c r="S14" s="70">
        <v>0</v>
      </c>
      <c r="T14" s="70"/>
      <c r="U14" s="70"/>
      <c r="V14" s="70"/>
      <c r="W14" s="70">
        <f t="shared" si="0"/>
        <v>0</v>
      </c>
      <c r="X14" s="70"/>
      <c r="Y14" s="70"/>
      <c r="Z14" s="70"/>
    </row>
    <row r="15" spans="1:26" ht="18.95" customHeight="1" x14ac:dyDescent="0.15">
      <c r="A15" s="79"/>
      <c r="B15" s="79"/>
      <c r="C15" s="79" t="s">
        <v>25</v>
      </c>
      <c r="D15" s="79"/>
      <c r="E15" s="79"/>
      <c r="F15" s="79"/>
      <c r="G15" s="79"/>
      <c r="H15" s="79"/>
      <c r="I15" s="79"/>
      <c r="J15" s="79"/>
      <c r="K15" s="70">
        <f>SUM(K12:N14)</f>
        <v>0</v>
      </c>
      <c r="L15" s="70"/>
      <c r="M15" s="70"/>
      <c r="N15" s="70"/>
      <c r="O15" s="70">
        <f>SUM(O12:R14)</f>
        <v>0</v>
      </c>
      <c r="P15" s="70"/>
      <c r="Q15" s="70"/>
      <c r="R15" s="70"/>
      <c r="S15" s="70">
        <f>SUM(S12:V14)</f>
        <v>0</v>
      </c>
      <c r="T15" s="70"/>
      <c r="U15" s="70"/>
      <c r="V15" s="70"/>
      <c r="W15" s="70">
        <f t="shared" si="0"/>
        <v>0</v>
      </c>
      <c r="X15" s="70"/>
      <c r="Y15" s="70"/>
      <c r="Z15" s="70"/>
    </row>
    <row r="16" spans="1:26" ht="18.95" customHeight="1" x14ac:dyDescent="0.15">
      <c r="A16" s="79" t="s">
        <v>1</v>
      </c>
      <c r="B16" s="79"/>
      <c r="C16" s="85" t="s">
        <v>29</v>
      </c>
      <c r="D16" s="86"/>
      <c r="E16" s="86"/>
      <c r="F16" s="87"/>
      <c r="G16" s="82" t="s">
        <v>30</v>
      </c>
      <c r="H16" s="83"/>
      <c r="I16" s="83"/>
      <c r="J16" s="84"/>
      <c r="K16" s="70">
        <v>0</v>
      </c>
      <c r="L16" s="70"/>
      <c r="M16" s="70"/>
      <c r="N16" s="70"/>
      <c r="O16" s="70">
        <v>0</v>
      </c>
      <c r="P16" s="70"/>
      <c r="Q16" s="70"/>
      <c r="R16" s="70"/>
      <c r="S16" s="70">
        <v>0</v>
      </c>
      <c r="T16" s="70"/>
      <c r="U16" s="70"/>
      <c r="V16" s="70"/>
      <c r="W16" s="70">
        <f t="shared" si="0"/>
        <v>0</v>
      </c>
      <c r="X16" s="70"/>
      <c r="Y16" s="70"/>
      <c r="Z16" s="70"/>
    </row>
    <row r="17" spans="1:26" ht="18.95" customHeight="1" x14ac:dyDescent="0.15">
      <c r="A17" s="79"/>
      <c r="B17" s="79"/>
      <c r="C17" s="88"/>
      <c r="D17" s="89"/>
      <c r="E17" s="89"/>
      <c r="F17" s="90"/>
      <c r="G17" s="82" t="s">
        <v>34</v>
      </c>
      <c r="H17" s="83"/>
      <c r="I17" s="83"/>
      <c r="J17" s="84"/>
      <c r="K17" s="70">
        <v>0</v>
      </c>
      <c r="L17" s="70"/>
      <c r="M17" s="70"/>
      <c r="N17" s="70"/>
      <c r="O17" s="70">
        <v>0</v>
      </c>
      <c r="P17" s="70"/>
      <c r="Q17" s="70"/>
      <c r="R17" s="70"/>
      <c r="S17" s="70">
        <v>0</v>
      </c>
      <c r="T17" s="70"/>
      <c r="U17" s="70"/>
      <c r="V17" s="70"/>
      <c r="W17" s="70">
        <f t="shared" si="0"/>
        <v>0</v>
      </c>
      <c r="X17" s="70"/>
      <c r="Y17" s="70"/>
      <c r="Z17" s="70"/>
    </row>
    <row r="18" spans="1:26" ht="18.95" customHeight="1" x14ac:dyDescent="0.15">
      <c r="A18" s="79"/>
      <c r="B18" s="79"/>
      <c r="C18" s="88"/>
      <c r="D18" s="89"/>
      <c r="E18" s="89"/>
      <c r="F18" s="90"/>
      <c r="G18" s="82" t="s">
        <v>39</v>
      </c>
      <c r="H18" s="83"/>
      <c r="I18" s="83"/>
      <c r="J18" s="84"/>
      <c r="K18" s="70">
        <v>0</v>
      </c>
      <c r="L18" s="70"/>
      <c r="M18" s="70"/>
      <c r="N18" s="70"/>
      <c r="O18" s="70">
        <v>0</v>
      </c>
      <c r="P18" s="70"/>
      <c r="Q18" s="70"/>
      <c r="R18" s="70"/>
      <c r="S18" s="70">
        <v>0</v>
      </c>
      <c r="T18" s="70"/>
      <c r="U18" s="70"/>
      <c r="V18" s="70"/>
      <c r="W18" s="70">
        <f t="shared" si="0"/>
        <v>0</v>
      </c>
      <c r="X18" s="70"/>
      <c r="Y18" s="70"/>
      <c r="Z18" s="70"/>
    </row>
    <row r="19" spans="1:26" ht="18.95" customHeight="1" x14ac:dyDescent="0.15">
      <c r="A19" s="79"/>
      <c r="B19" s="79"/>
      <c r="C19" s="88"/>
      <c r="D19" s="89"/>
      <c r="E19" s="89"/>
      <c r="F19" s="90"/>
      <c r="G19" s="82" t="s">
        <v>45</v>
      </c>
      <c r="H19" s="83"/>
      <c r="I19" s="83"/>
      <c r="J19" s="84"/>
      <c r="K19" s="70">
        <v>0</v>
      </c>
      <c r="L19" s="70"/>
      <c r="M19" s="70"/>
      <c r="N19" s="70"/>
      <c r="O19" s="70">
        <v>0</v>
      </c>
      <c r="P19" s="70"/>
      <c r="Q19" s="70"/>
      <c r="R19" s="70"/>
      <c r="S19" s="70">
        <v>0</v>
      </c>
      <c r="T19" s="70"/>
      <c r="U19" s="70"/>
      <c r="V19" s="70"/>
      <c r="W19" s="70">
        <f t="shared" si="0"/>
        <v>0</v>
      </c>
      <c r="X19" s="70"/>
      <c r="Y19" s="70"/>
      <c r="Z19" s="70"/>
    </row>
    <row r="20" spans="1:26" ht="18.95" customHeight="1" x14ac:dyDescent="0.15">
      <c r="A20" s="79"/>
      <c r="B20" s="79"/>
      <c r="C20" s="79" t="s">
        <v>47</v>
      </c>
      <c r="D20" s="79"/>
      <c r="E20" s="79"/>
      <c r="F20" s="79"/>
      <c r="G20" s="79"/>
      <c r="H20" s="79"/>
      <c r="I20" s="79"/>
      <c r="J20" s="79"/>
      <c r="K20" s="70">
        <v>0</v>
      </c>
      <c r="L20" s="70"/>
      <c r="M20" s="70"/>
      <c r="N20" s="70"/>
      <c r="O20" s="70">
        <v>0</v>
      </c>
      <c r="P20" s="70"/>
      <c r="Q20" s="70"/>
      <c r="R20" s="70"/>
      <c r="S20" s="70">
        <v>0</v>
      </c>
      <c r="T20" s="70"/>
      <c r="U20" s="70"/>
      <c r="V20" s="70"/>
      <c r="W20" s="70">
        <f t="shared" si="0"/>
        <v>0</v>
      </c>
      <c r="X20" s="70"/>
      <c r="Y20" s="70"/>
      <c r="Z20" s="70"/>
    </row>
    <row r="21" spans="1:26" ht="18.95" customHeight="1" x14ac:dyDescent="0.15">
      <c r="A21" s="79"/>
      <c r="B21" s="79"/>
      <c r="C21" s="81" t="s">
        <v>62</v>
      </c>
      <c r="D21" s="81"/>
      <c r="E21" s="81"/>
      <c r="F21" s="81"/>
      <c r="G21" s="81"/>
      <c r="H21" s="81"/>
      <c r="I21" s="81"/>
      <c r="J21" s="81"/>
      <c r="K21" s="70">
        <v>0</v>
      </c>
      <c r="L21" s="70"/>
      <c r="M21" s="70"/>
      <c r="N21" s="70"/>
      <c r="O21" s="70">
        <v>0</v>
      </c>
      <c r="P21" s="70"/>
      <c r="Q21" s="70"/>
      <c r="R21" s="70"/>
      <c r="S21" s="70">
        <v>0</v>
      </c>
      <c r="T21" s="70"/>
      <c r="U21" s="70"/>
      <c r="V21" s="70"/>
      <c r="W21" s="70">
        <f t="shared" si="0"/>
        <v>0</v>
      </c>
      <c r="X21" s="70"/>
      <c r="Y21" s="70"/>
      <c r="Z21" s="70"/>
    </row>
    <row r="22" spans="1:26" ht="18.95" customHeight="1" x14ac:dyDescent="0.15">
      <c r="A22" s="79"/>
      <c r="B22" s="79"/>
      <c r="C22" s="79" t="s">
        <v>50</v>
      </c>
      <c r="D22" s="79"/>
      <c r="E22" s="79"/>
      <c r="F22" s="79"/>
      <c r="G22" s="79"/>
      <c r="H22" s="79"/>
      <c r="I22" s="79"/>
      <c r="J22" s="79"/>
      <c r="K22" s="70">
        <v>0</v>
      </c>
      <c r="L22" s="70"/>
      <c r="M22" s="70"/>
      <c r="N22" s="70"/>
      <c r="O22" s="70">
        <v>0</v>
      </c>
      <c r="P22" s="70"/>
      <c r="Q22" s="70"/>
      <c r="R22" s="70"/>
      <c r="S22" s="70">
        <v>0</v>
      </c>
      <c r="T22" s="70"/>
      <c r="U22" s="70"/>
      <c r="V22" s="70"/>
      <c r="W22" s="70">
        <f t="shared" si="0"/>
        <v>0</v>
      </c>
      <c r="X22" s="70"/>
      <c r="Y22" s="70"/>
      <c r="Z22" s="70"/>
    </row>
    <row r="23" spans="1:26" ht="18.95" customHeight="1" x14ac:dyDescent="0.15">
      <c r="A23" s="79"/>
      <c r="B23" s="79"/>
      <c r="C23" s="79" t="s">
        <v>54</v>
      </c>
      <c r="D23" s="79"/>
      <c r="E23" s="79"/>
      <c r="F23" s="79"/>
      <c r="G23" s="79"/>
      <c r="H23" s="79"/>
      <c r="I23" s="79"/>
      <c r="J23" s="79"/>
      <c r="K23" s="70">
        <v>0</v>
      </c>
      <c r="L23" s="70"/>
      <c r="M23" s="70"/>
      <c r="N23" s="70"/>
      <c r="O23" s="70">
        <v>0</v>
      </c>
      <c r="P23" s="70"/>
      <c r="Q23" s="70"/>
      <c r="R23" s="70"/>
      <c r="S23" s="70">
        <v>0</v>
      </c>
      <c r="T23" s="70"/>
      <c r="U23" s="70"/>
      <c r="V23" s="70"/>
      <c r="W23" s="70">
        <f t="shared" si="0"/>
        <v>0</v>
      </c>
      <c r="X23" s="70"/>
      <c r="Y23" s="70"/>
      <c r="Z23" s="70"/>
    </row>
    <row r="24" spans="1:26" ht="18.95" customHeight="1" x14ac:dyDescent="0.15">
      <c r="A24" s="79"/>
      <c r="B24" s="79"/>
      <c r="C24" s="79" t="s">
        <v>25</v>
      </c>
      <c r="D24" s="79"/>
      <c r="E24" s="79"/>
      <c r="F24" s="79"/>
      <c r="G24" s="79"/>
      <c r="H24" s="79"/>
      <c r="I24" s="79"/>
      <c r="J24" s="79"/>
      <c r="K24" s="70">
        <f>SUM(K16:N23)</f>
        <v>0</v>
      </c>
      <c r="L24" s="70"/>
      <c r="M24" s="70"/>
      <c r="N24" s="70"/>
      <c r="O24" s="70">
        <f>SUM(O16:R23)</f>
        <v>0</v>
      </c>
      <c r="P24" s="70"/>
      <c r="Q24" s="70"/>
      <c r="R24" s="70"/>
      <c r="S24" s="70">
        <f>SUM(S16:V23)</f>
        <v>0</v>
      </c>
      <c r="T24" s="70"/>
      <c r="U24" s="70"/>
      <c r="V24" s="70"/>
      <c r="W24" s="70">
        <f t="shared" si="0"/>
        <v>0</v>
      </c>
      <c r="X24" s="70"/>
      <c r="Y24" s="70"/>
      <c r="Z24" s="70"/>
    </row>
    <row r="25" spans="1:26" ht="18.95" customHeight="1" x14ac:dyDescent="0.15"/>
    <row r="26" spans="1:26" ht="18.95" customHeight="1" x14ac:dyDescent="0.15">
      <c r="A26" s="2" t="s">
        <v>72</v>
      </c>
      <c r="D26" s="3"/>
      <c r="E26" s="3"/>
      <c r="F26" s="3"/>
      <c r="G26" s="3"/>
    </row>
    <row r="27" spans="1:26" ht="18.95" customHeight="1" x14ac:dyDescent="0.15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 t="s">
        <v>5</v>
      </c>
      <c r="L27" s="80"/>
      <c r="M27" s="80"/>
      <c r="N27" s="80"/>
      <c r="O27" s="80" t="s">
        <v>15</v>
      </c>
      <c r="P27" s="80"/>
      <c r="Q27" s="80"/>
      <c r="R27" s="80"/>
      <c r="S27" s="80" t="s">
        <v>365</v>
      </c>
      <c r="T27" s="80"/>
      <c r="U27" s="80"/>
      <c r="V27" s="80"/>
      <c r="W27" s="80" t="s">
        <v>500</v>
      </c>
      <c r="X27" s="80"/>
      <c r="Y27" s="80"/>
      <c r="Z27" s="80"/>
    </row>
    <row r="28" spans="1:26" ht="18.95" customHeight="1" x14ac:dyDescent="0.15">
      <c r="A28" s="137"/>
      <c r="B28" s="137"/>
      <c r="C28" s="137"/>
      <c r="D28" s="137"/>
      <c r="E28" s="137"/>
      <c r="F28" s="137"/>
      <c r="G28" s="137"/>
      <c r="H28" s="137"/>
      <c r="I28" s="137"/>
      <c r="J28" s="137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>
        <f>(K28+O28+S28)/3</f>
        <v>0</v>
      </c>
      <c r="X28" s="70"/>
      <c r="Y28" s="70"/>
      <c r="Z28" s="70"/>
    </row>
    <row r="29" spans="1:26" ht="18.95" customHeight="1" x14ac:dyDescent="0.15"/>
    <row r="30" spans="1:26" ht="18.95" customHeight="1" x14ac:dyDescent="0.15">
      <c r="A30" s="2" t="s">
        <v>216</v>
      </c>
    </row>
    <row r="31" spans="1:26" ht="18.95" customHeight="1" x14ac:dyDescent="0.15">
      <c r="A31" s="64" t="s">
        <v>80</v>
      </c>
      <c r="B31" s="65"/>
      <c r="C31" s="65"/>
      <c r="D31" s="66"/>
      <c r="E31" s="64" t="s">
        <v>78</v>
      </c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6"/>
      <c r="W31" s="64" t="s">
        <v>84</v>
      </c>
      <c r="X31" s="65"/>
      <c r="Y31" s="65"/>
      <c r="Z31" s="66"/>
    </row>
    <row r="32" spans="1:26" ht="18.95" customHeight="1" x14ac:dyDescent="0.15">
      <c r="A32" s="60"/>
      <c r="B32" s="60"/>
      <c r="C32" s="60"/>
      <c r="D32" s="60"/>
      <c r="E32" s="67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9"/>
      <c r="W32" s="70"/>
      <c r="X32" s="70"/>
      <c r="Y32" s="70"/>
      <c r="Z32" s="70"/>
    </row>
    <row r="33" spans="1:26" ht="18.95" customHeight="1" x14ac:dyDescent="0.15">
      <c r="A33" s="60"/>
      <c r="B33" s="60"/>
      <c r="C33" s="60"/>
      <c r="D33" s="60"/>
      <c r="E33" s="67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9"/>
      <c r="W33" s="70"/>
      <c r="X33" s="70"/>
      <c r="Y33" s="70"/>
      <c r="Z33" s="70"/>
    </row>
    <row r="34" spans="1:26" ht="18.95" customHeight="1" x14ac:dyDescent="0.15">
      <c r="A34" s="60"/>
      <c r="B34" s="60"/>
      <c r="C34" s="60"/>
      <c r="D34" s="60"/>
      <c r="E34" s="67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9"/>
      <c r="W34" s="70"/>
      <c r="X34" s="70"/>
      <c r="Y34" s="70"/>
      <c r="Z34" s="70"/>
    </row>
    <row r="35" spans="1:26" ht="18.95" customHeight="1" x14ac:dyDescent="0.15"/>
    <row r="36" spans="1:26" ht="18.95" customHeight="1" x14ac:dyDescent="0.15">
      <c r="A36" s="2" t="s">
        <v>242</v>
      </c>
    </row>
    <row r="37" spans="1:26" ht="18.95" customHeight="1" x14ac:dyDescent="0.15">
      <c r="A37" s="64" t="s">
        <v>80</v>
      </c>
      <c r="B37" s="65"/>
      <c r="C37" s="65"/>
      <c r="D37" s="66"/>
      <c r="E37" s="64" t="s">
        <v>78</v>
      </c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6"/>
    </row>
    <row r="38" spans="1:26" ht="18.95" customHeight="1" x14ac:dyDescent="0.15">
      <c r="A38" s="60"/>
      <c r="B38" s="60"/>
      <c r="C38" s="60"/>
      <c r="D38" s="60"/>
      <c r="E38" s="71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3"/>
    </row>
    <row r="39" spans="1:26" ht="18.95" customHeight="1" x14ac:dyDescent="0.15">
      <c r="A39" s="60"/>
      <c r="B39" s="60"/>
      <c r="C39" s="60"/>
      <c r="D39" s="60"/>
      <c r="E39" s="71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3"/>
    </row>
    <row r="40" spans="1:26" ht="18.95" customHeight="1" x14ac:dyDescent="0.15">
      <c r="A40" s="60"/>
      <c r="B40" s="60"/>
      <c r="C40" s="60"/>
      <c r="D40" s="60"/>
      <c r="E40" s="71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3"/>
    </row>
  </sheetData>
  <mergeCells count="118">
    <mergeCell ref="A39:D39"/>
    <mergeCell ref="E39:Z39"/>
    <mergeCell ref="A40:D40"/>
    <mergeCell ref="E40:Z40"/>
    <mergeCell ref="A12:B15"/>
    <mergeCell ref="C16:F19"/>
    <mergeCell ref="P2:Z8"/>
    <mergeCell ref="A16:B24"/>
    <mergeCell ref="A33:D33"/>
    <mergeCell ref="E33:V33"/>
    <mergeCell ref="W33:Z33"/>
    <mergeCell ref="A34:D34"/>
    <mergeCell ref="E34:V34"/>
    <mergeCell ref="W34:Z34"/>
    <mergeCell ref="A37:D37"/>
    <mergeCell ref="E37:Z37"/>
    <mergeCell ref="A38:D38"/>
    <mergeCell ref="E38:Z38"/>
    <mergeCell ref="A28:J28"/>
    <mergeCell ref="K28:N28"/>
    <mergeCell ref="O28:R28"/>
    <mergeCell ref="S28:V28"/>
    <mergeCell ref="W28:Z28"/>
    <mergeCell ref="A31:D31"/>
    <mergeCell ref="E31:V31"/>
    <mergeCell ref="W31:Z31"/>
    <mergeCell ref="A32:D32"/>
    <mergeCell ref="E32:V32"/>
    <mergeCell ref="W32:Z32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G18:J18"/>
    <mergeCell ref="K18:N18"/>
    <mergeCell ref="O18:R18"/>
    <mergeCell ref="S18:V18"/>
    <mergeCell ref="W18:Z18"/>
    <mergeCell ref="G19:J19"/>
    <mergeCell ref="K19:N19"/>
    <mergeCell ref="O19:R19"/>
    <mergeCell ref="S19:V19"/>
    <mergeCell ref="W19:Z19"/>
    <mergeCell ref="G16:J16"/>
    <mergeCell ref="K16:N16"/>
    <mergeCell ref="O16:R16"/>
    <mergeCell ref="S16:V16"/>
    <mergeCell ref="W16:Z16"/>
    <mergeCell ref="G17:J17"/>
    <mergeCell ref="K17:N17"/>
    <mergeCell ref="O17:R17"/>
    <mergeCell ref="S17:V17"/>
    <mergeCell ref="W17:Z17"/>
    <mergeCell ref="C14:J14"/>
    <mergeCell ref="K14:N14"/>
    <mergeCell ref="O14:R14"/>
    <mergeCell ref="S14:V14"/>
    <mergeCell ref="W14:Z14"/>
    <mergeCell ref="C15:J15"/>
    <mergeCell ref="K15:N15"/>
    <mergeCell ref="O15:R15"/>
    <mergeCell ref="S15:V15"/>
    <mergeCell ref="W15:Z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A7:D7"/>
    <mergeCell ref="E7:N7"/>
    <mergeCell ref="A8:D8"/>
    <mergeCell ref="E8:N8"/>
    <mergeCell ref="A11:J11"/>
    <mergeCell ref="K11:N11"/>
    <mergeCell ref="O11:R11"/>
    <mergeCell ref="S11:V11"/>
    <mergeCell ref="W11:Z11"/>
    <mergeCell ref="A2:D2"/>
    <mergeCell ref="F2:N2"/>
    <mergeCell ref="A3:D3"/>
    <mergeCell ref="E3:N3"/>
    <mergeCell ref="A4:D4"/>
    <mergeCell ref="E4:N4"/>
    <mergeCell ref="A5:D5"/>
    <mergeCell ref="E5:N5"/>
    <mergeCell ref="A6:D6"/>
    <mergeCell ref="E6:N6"/>
  </mergeCells>
  <phoneticPr fontId="6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Z40"/>
  <sheetViews>
    <sheetView workbookViewId="0">
      <selection activeCell="AC17" sqref="AC17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67</v>
      </c>
      <c r="B1" s="3"/>
      <c r="C1" s="3"/>
      <c r="O1" s="7"/>
    </row>
    <row r="2" spans="1:26" ht="18.95" customHeight="1" x14ac:dyDescent="0.15">
      <c r="A2" s="64" t="s">
        <v>0</v>
      </c>
      <c r="B2" s="65"/>
      <c r="C2" s="65"/>
      <c r="D2" s="66"/>
      <c r="E2" s="4" t="s">
        <v>257</v>
      </c>
      <c r="F2" s="91" t="str">
        <f>別紙!B10</f>
        <v>三川自治区会館あかり館</v>
      </c>
      <c r="G2" s="92"/>
      <c r="H2" s="92"/>
      <c r="I2" s="92"/>
      <c r="J2" s="92"/>
      <c r="K2" s="92"/>
      <c r="L2" s="92"/>
      <c r="M2" s="92"/>
      <c r="N2" s="93"/>
      <c r="O2" s="7"/>
      <c r="P2" s="95" t="s">
        <v>16</v>
      </c>
      <c r="Q2" s="95"/>
      <c r="R2" s="95"/>
      <c r="S2" s="95"/>
      <c r="T2" s="95"/>
      <c r="U2" s="95"/>
      <c r="V2" s="95"/>
      <c r="W2" s="95"/>
      <c r="X2" s="95"/>
      <c r="Y2" s="95"/>
      <c r="Z2" s="95"/>
    </row>
    <row r="3" spans="1:26" ht="18.95" customHeight="1" x14ac:dyDescent="0.15">
      <c r="A3" s="64" t="s">
        <v>65</v>
      </c>
      <c r="B3" s="65"/>
      <c r="C3" s="65"/>
      <c r="D3" s="66"/>
      <c r="E3" s="96" t="str">
        <f>別紙!C10</f>
        <v>三川旭町153番地</v>
      </c>
      <c r="F3" s="92"/>
      <c r="G3" s="92"/>
      <c r="H3" s="92"/>
      <c r="I3" s="92"/>
      <c r="J3" s="92"/>
      <c r="K3" s="92"/>
      <c r="L3" s="92"/>
      <c r="M3" s="92"/>
      <c r="N3" s="93"/>
      <c r="O3" s="7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</row>
    <row r="4" spans="1:26" ht="18.95" customHeight="1" x14ac:dyDescent="0.15">
      <c r="A4" s="80" t="s">
        <v>129</v>
      </c>
      <c r="B4" s="80"/>
      <c r="C4" s="80"/>
      <c r="D4" s="80"/>
      <c r="E4" s="96" t="str">
        <f>別紙!D10</f>
        <v>鉄筋コンクリート</v>
      </c>
      <c r="F4" s="92"/>
      <c r="G4" s="92"/>
      <c r="H4" s="92"/>
      <c r="I4" s="92"/>
      <c r="J4" s="92"/>
      <c r="K4" s="92"/>
      <c r="L4" s="92"/>
      <c r="M4" s="92"/>
      <c r="N4" s="93"/>
      <c r="O4" s="7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</row>
    <row r="5" spans="1:26" ht="18.95" customHeight="1" x14ac:dyDescent="0.15">
      <c r="A5" s="80" t="s">
        <v>43</v>
      </c>
      <c r="B5" s="80"/>
      <c r="C5" s="80"/>
      <c r="D5" s="80"/>
      <c r="E5" s="97">
        <f>別紙!E10</f>
        <v>309.66000000000003</v>
      </c>
      <c r="F5" s="98"/>
      <c r="G5" s="98"/>
      <c r="H5" s="98"/>
      <c r="I5" s="98"/>
      <c r="J5" s="98"/>
      <c r="K5" s="98"/>
      <c r="L5" s="98"/>
      <c r="M5" s="98"/>
      <c r="N5" s="99"/>
      <c r="O5" s="7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</row>
    <row r="6" spans="1:26" ht="18.95" customHeight="1" x14ac:dyDescent="0.15">
      <c r="A6" s="80" t="s">
        <v>13</v>
      </c>
      <c r="B6" s="80"/>
      <c r="C6" s="80"/>
      <c r="D6" s="80"/>
      <c r="E6" s="100">
        <f>別紙!F10</f>
        <v>29556</v>
      </c>
      <c r="F6" s="101"/>
      <c r="G6" s="101"/>
      <c r="H6" s="101"/>
      <c r="I6" s="101"/>
      <c r="J6" s="101"/>
      <c r="K6" s="101"/>
      <c r="L6" s="101"/>
      <c r="M6" s="101"/>
      <c r="N6" s="102"/>
      <c r="O6" s="7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</row>
    <row r="7" spans="1:26" ht="18.95" customHeight="1" x14ac:dyDescent="0.15">
      <c r="A7" s="80" t="s">
        <v>4</v>
      </c>
      <c r="B7" s="80"/>
      <c r="C7" s="80"/>
      <c r="D7" s="80"/>
      <c r="E7" s="96" t="str">
        <f>別紙!G10</f>
        <v>総務課</v>
      </c>
      <c r="F7" s="92"/>
      <c r="G7" s="92"/>
      <c r="H7" s="92"/>
      <c r="I7" s="92"/>
      <c r="J7" s="92"/>
      <c r="K7" s="92"/>
      <c r="L7" s="92"/>
      <c r="M7" s="92"/>
      <c r="N7" s="93"/>
      <c r="O7" s="7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</row>
    <row r="8" spans="1:26" ht="18.95" customHeight="1" x14ac:dyDescent="0.15">
      <c r="A8" s="64" t="s">
        <v>8</v>
      </c>
      <c r="B8" s="65"/>
      <c r="C8" s="65"/>
      <c r="D8" s="66"/>
      <c r="E8" s="96" t="str">
        <f>別紙!H10</f>
        <v>自治区管理</v>
      </c>
      <c r="F8" s="92"/>
      <c r="G8" s="92"/>
      <c r="H8" s="92"/>
      <c r="I8" s="92"/>
      <c r="J8" s="92"/>
      <c r="K8" s="92"/>
      <c r="L8" s="92"/>
      <c r="M8" s="92"/>
      <c r="N8" s="93"/>
      <c r="O8" s="7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</row>
    <row r="9" spans="1:26" ht="18.95" customHeight="1" x14ac:dyDescent="0.15"/>
    <row r="10" spans="1:26" ht="18.95" customHeight="1" x14ac:dyDescent="0.15">
      <c r="A10" s="2" t="s">
        <v>70</v>
      </c>
      <c r="D10" s="3"/>
      <c r="E10" s="3"/>
      <c r="F10" s="3"/>
      <c r="G10" s="3"/>
      <c r="K10" s="3"/>
      <c r="O10" s="3"/>
      <c r="S10" s="3"/>
      <c r="W10" s="3"/>
      <c r="Z10" s="8" t="s">
        <v>57</v>
      </c>
    </row>
    <row r="11" spans="1:26" ht="18.95" customHeight="1" x14ac:dyDescent="0.15">
      <c r="A11" s="80"/>
      <c r="B11" s="80"/>
      <c r="C11" s="80"/>
      <c r="D11" s="80"/>
      <c r="E11" s="80"/>
      <c r="F11" s="80"/>
      <c r="G11" s="80"/>
      <c r="H11" s="80"/>
      <c r="I11" s="80"/>
      <c r="J11" s="80"/>
      <c r="K11" s="80" t="s">
        <v>5</v>
      </c>
      <c r="L11" s="80"/>
      <c r="M11" s="80"/>
      <c r="N11" s="80"/>
      <c r="O11" s="80" t="s">
        <v>15</v>
      </c>
      <c r="P11" s="80"/>
      <c r="Q11" s="80"/>
      <c r="R11" s="80"/>
      <c r="S11" s="80" t="s">
        <v>365</v>
      </c>
      <c r="T11" s="80"/>
      <c r="U11" s="80"/>
      <c r="V11" s="80"/>
      <c r="W11" s="80" t="s">
        <v>500</v>
      </c>
      <c r="X11" s="80"/>
      <c r="Y11" s="80"/>
      <c r="Z11" s="80"/>
    </row>
    <row r="12" spans="1:26" ht="18.95" customHeight="1" x14ac:dyDescent="0.15">
      <c r="A12" s="94" t="s">
        <v>10</v>
      </c>
      <c r="B12" s="94"/>
      <c r="C12" s="94" t="s">
        <v>18</v>
      </c>
      <c r="D12" s="94"/>
      <c r="E12" s="94"/>
      <c r="F12" s="94"/>
      <c r="G12" s="94"/>
      <c r="H12" s="94"/>
      <c r="I12" s="94"/>
      <c r="J12" s="94"/>
      <c r="K12" s="70">
        <v>0</v>
      </c>
      <c r="L12" s="70"/>
      <c r="M12" s="70"/>
      <c r="N12" s="70"/>
      <c r="O12" s="70">
        <v>0</v>
      </c>
      <c r="P12" s="70"/>
      <c r="Q12" s="70"/>
      <c r="R12" s="70"/>
      <c r="S12" s="70">
        <v>0</v>
      </c>
      <c r="T12" s="70"/>
      <c r="U12" s="70"/>
      <c r="V12" s="70"/>
      <c r="W12" s="70">
        <f t="shared" ref="W12:W24" si="0">(K12+O12+S12)/3</f>
        <v>0</v>
      </c>
      <c r="X12" s="70"/>
      <c r="Y12" s="70"/>
      <c r="Z12" s="70"/>
    </row>
    <row r="13" spans="1:26" ht="18.95" customHeight="1" x14ac:dyDescent="0.15">
      <c r="A13" s="79"/>
      <c r="B13" s="79"/>
      <c r="C13" s="79" t="s">
        <v>20</v>
      </c>
      <c r="D13" s="79"/>
      <c r="E13" s="79"/>
      <c r="F13" s="79"/>
      <c r="G13" s="79"/>
      <c r="H13" s="79"/>
      <c r="I13" s="79"/>
      <c r="J13" s="79"/>
      <c r="K13" s="70">
        <v>0</v>
      </c>
      <c r="L13" s="70"/>
      <c r="M13" s="70"/>
      <c r="N13" s="70"/>
      <c r="O13" s="70">
        <v>0</v>
      </c>
      <c r="P13" s="70"/>
      <c r="Q13" s="70"/>
      <c r="R13" s="70"/>
      <c r="S13" s="70">
        <v>0</v>
      </c>
      <c r="T13" s="70"/>
      <c r="U13" s="70"/>
      <c r="V13" s="70"/>
      <c r="W13" s="70">
        <f t="shared" si="0"/>
        <v>0</v>
      </c>
      <c r="X13" s="70"/>
      <c r="Y13" s="70"/>
      <c r="Z13" s="70"/>
    </row>
    <row r="14" spans="1:26" ht="18.95" customHeight="1" x14ac:dyDescent="0.15">
      <c r="A14" s="79"/>
      <c r="B14" s="79"/>
      <c r="C14" s="79" t="s">
        <v>6</v>
      </c>
      <c r="D14" s="79"/>
      <c r="E14" s="79"/>
      <c r="F14" s="79"/>
      <c r="G14" s="79"/>
      <c r="H14" s="79"/>
      <c r="I14" s="79"/>
      <c r="J14" s="79"/>
      <c r="K14" s="70">
        <v>0</v>
      </c>
      <c r="L14" s="70"/>
      <c r="M14" s="70"/>
      <c r="N14" s="70"/>
      <c r="O14" s="70">
        <v>0</v>
      </c>
      <c r="P14" s="70"/>
      <c r="Q14" s="70"/>
      <c r="R14" s="70"/>
      <c r="S14" s="70">
        <v>0</v>
      </c>
      <c r="T14" s="70"/>
      <c r="U14" s="70"/>
      <c r="V14" s="70"/>
      <c r="W14" s="70">
        <f t="shared" si="0"/>
        <v>0</v>
      </c>
      <c r="X14" s="70"/>
      <c r="Y14" s="70"/>
      <c r="Z14" s="70"/>
    </row>
    <row r="15" spans="1:26" ht="18.95" customHeight="1" x14ac:dyDescent="0.15">
      <c r="A15" s="79"/>
      <c r="B15" s="79"/>
      <c r="C15" s="79" t="s">
        <v>25</v>
      </c>
      <c r="D15" s="79"/>
      <c r="E15" s="79"/>
      <c r="F15" s="79"/>
      <c r="G15" s="79"/>
      <c r="H15" s="79"/>
      <c r="I15" s="79"/>
      <c r="J15" s="79"/>
      <c r="K15" s="70">
        <f>SUM(K12:N14)</f>
        <v>0</v>
      </c>
      <c r="L15" s="70"/>
      <c r="M15" s="70"/>
      <c r="N15" s="70"/>
      <c r="O15" s="70">
        <f>SUM(O12:R14)</f>
        <v>0</v>
      </c>
      <c r="P15" s="70"/>
      <c r="Q15" s="70"/>
      <c r="R15" s="70"/>
      <c r="S15" s="70">
        <f>SUM(S12:V14)</f>
        <v>0</v>
      </c>
      <c r="T15" s="70"/>
      <c r="U15" s="70"/>
      <c r="V15" s="70"/>
      <c r="W15" s="70">
        <f t="shared" si="0"/>
        <v>0</v>
      </c>
      <c r="X15" s="70"/>
      <c r="Y15" s="70"/>
      <c r="Z15" s="70"/>
    </row>
    <row r="16" spans="1:26" ht="18.95" customHeight="1" x14ac:dyDescent="0.15">
      <c r="A16" s="79" t="s">
        <v>1</v>
      </c>
      <c r="B16" s="79"/>
      <c r="C16" s="85" t="s">
        <v>29</v>
      </c>
      <c r="D16" s="86"/>
      <c r="E16" s="86"/>
      <c r="F16" s="87"/>
      <c r="G16" s="82" t="s">
        <v>30</v>
      </c>
      <c r="H16" s="83"/>
      <c r="I16" s="83"/>
      <c r="J16" s="84"/>
      <c r="K16" s="70">
        <v>0</v>
      </c>
      <c r="L16" s="70"/>
      <c r="M16" s="70"/>
      <c r="N16" s="70"/>
      <c r="O16" s="70">
        <v>0</v>
      </c>
      <c r="P16" s="70"/>
      <c r="Q16" s="70"/>
      <c r="R16" s="70"/>
      <c r="S16" s="70">
        <v>0</v>
      </c>
      <c r="T16" s="70"/>
      <c r="U16" s="70"/>
      <c r="V16" s="70"/>
      <c r="W16" s="70">
        <f t="shared" si="0"/>
        <v>0</v>
      </c>
      <c r="X16" s="70"/>
      <c r="Y16" s="70"/>
      <c r="Z16" s="70"/>
    </row>
    <row r="17" spans="1:26" ht="18.95" customHeight="1" x14ac:dyDescent="0.15">
      <c r="A17" s="79"/>
      <c r="B17" s="79"/>
      <c r="C17" s="88"/>
      <c r="D17" s="89"/>
      <c r="E17" s="89"/>
      <c r="F17" s="90"/>
      <c r="G17" s="82" t="s">
        <v>34</v>
      </c>
      <c r="H17" s="83"/>
      <c r="I17" s="83"/>
      <c r="J17" s="84"/>
      <c r="K17" s="70">
        <v>0</v>
      </c>
      <c r="L17" s="70"/>
      <c r="M17" s="70"/>
      <c r="N17" s="70"/>
      <c r="O17" s="70">
        <v>0</v>
      </c>
      <c r="P17" s="70"/>
      <c r="Q17" s="70"/>
      <c r="R17" s="70"/>
      <c r="S17" s="70">
        <v>0</v>
      </c>
      <c r="T17" s="70"/>
      <c r="U17" s="70"/>
      <c r="V17" s="70"/>
      <c r="W17" s="70">
        <f t="shared" si="0"/>
        <v>0</v>
      </c>
      <c r="X17" s="70"/>
      <c r="Y17" s="70"/>
      <c r="Z17" s="70"/>
    </row>
    <row r="18" spans="1:26" ht="18.95" customHeight="1" x14ac:dyDescent="0.15">
      <c r="A18" s="79"/>
      <c r="B18" s="79"/>
      <c r="C18" s="88"/>
      <c r="D18" s="89"/>
      <c r="E18" s="89"/>
      <c r="F18" s="90"/>
      <c r="G18" s="82" t="s">
        <v>39</v>
      </c>
      <c r="H18" s="83"/>
      <c r="I18" s="83"/>
      <c r="J18" s="84"/>
      <c r="K18" s="70">
        <v>0</v>
      </c>
      <c r="L18" s="70"/>
      <c r="M18" s="70"/>
      <c r="N18" s="70"/>
      <c r="O18" s="70">
        <v>0</v>
      </c>
      <c r="P18" s="70"/>
      <c r="Q18" s="70"/>
      <c r="R18" s="70"/>
      <c r="S18" s="70">
        <v>0</v>
      </c>
      <c r="T18" s="70"/>
      <c r="U18" s="70"/>
      <c r="V18" s="70"/>
      <c r="W18" s="70">
        <f t="shared" si="0"/>
        <v>0</v>
      </c>
      <c r="X18" s="70"/>
      <c r="Y18" s="70"/>
      <c r="Z18" s="70"/>
    </row>
    <row r="19" spans="1:26" ht="18.95" customHeight="1" x14ac:dyDescent="0.15">
      <c r="A19" s="79"/>
      <c r="B19" s="79"/>
      <c r="C19" s="88"/>
      <c r="D19" s="89"/>
      <c r="E19" s="89"/>
      <c r="F19" s="90"/>
      <c r="G19" s="82" t="s">
        <v>45</v>
      </c>
      <c r="H19" s="83"/>
      <c r="I19" s="83"/>
      <c r="J19" s="84"/>
      <c r="K19" s="70">
        <v>0</v>
      </c>
      <c r="L19" s="70"/>
      <c r="M19" s="70"/>
      <c r="N19" s="70"/>
      <c r="O19" s="70">
        <v>0</v>
      </c>
      <c r="P19" s="70"/>
      <c r="Q19" s="70"/>
      <c r="R19" s="70"/>
      <c r="S19" s="70">
        <v>0</v>
      </c>
      <c r="T19" s="70"/>
      <c r="U19" s="70"/>
      <c r="V19" s="70"/>
      <c r="W19" s="70">
        <f t="shared" si="0"/>
        <v>0</v>
      </c>
      <c r="X19" s="70"/>
      <c r="Y19" s="70"/>
      <c r="Z19" s="70"/>
    </row>
    <row r="20" spans="1:26" ht="18.95" customHeight="1" x14ac:dyDescent="0.15">
      <c r="A20" s="79"/>
      <c r="B20" s="79"/>
      <c r="C20" s="79" t="s">
        <v>47</v>
      </c>
      <c r="D20" s="79"/>
      <c r="E20" s="79"/>
      <c r="F20" s="79"/>
      <c r="G20" s="79"/>
      <c r="H20" s="79"/>
      <c r="I20" s="79"/>
      <c r="J20" s="79"/>
      <c r="K20" s="70">
        <v>0</v>
      </c>
      <c r="L20" s="70"/>
      <c r="M20" s="70"/>
      <c r="N20" s="70"/>
      <c r="O20" s="70">
        <v>0</v>
      </c>
      <c r="P20" s="70"/>
      <c r="Q20" s="70"/>
      <c r="R20" s="70"/>
      <c r="S20" s="70">
        <v>0</v>
      </c>
      <c r="T20" s="70"/>
      <c r="U20" s="70"/>
      <c r="V20" s="70"/>
      <c r="W20" s="70">
        <f t="shared" si="0"/>
        <v>0</v>
      </c>
      <c r="X20" s="70"/>
      <c r="Y20" s="70"/>
      <c r="Z20" s="70"/>
    </row>
    <row r="21" spans="1:26" ht="18.95" customHeight="1" x14ac:dyDescent="0.15">
      <c r="A21" s="79"/>
      <c r="B21" s="79"/>
      <c r="C21" s="81" t="s">
        <v>62</v>
      </c>
      <c r="D21" s="81"/>
      <c r="E21" s="81"/>
      <c r="F21" s="81"/>
      <c r="G21" s="81"/>
      <c r="H21" s="81"/>
      <c r="I21" s="81"/>
      <c r="J21" s="81"/>
      <c r="K21" s="70">
        <v>0</v>
      </c>
      <c r="L21" s="70"/>
      <c r="M21" s="70"/>
      <c r="N21" s="70"/>
      <c r="O21" s="70">
        <v>0</v>
      </c>
      <c r="P21" s="70"/>
      <c r="Q21" s="70"/>
      <c r="R21" s="70"/>
      <c r="S21" s="70">
        <v>0</v>
      </c>
      <c r="T21" s="70"/>
      <c r="U21" s="70"/>
      <c r="V21" s="70"/>
      <c r="W21" s="70">
        <f t="shared" si="0"/>
        <v>0</v>
      </c>
      <c r="X21" s="70"/>
      <c r="Y21" s="70"/>
      <c r="Z21" s="70"/>
    </row>
    <row r="22" spans="1:26" ht="18.95" customHeight="1" x14ac:dyDescent="0.15">
      <c r="A22" s="79"/>
      <c r="B22" s="79"/>
      <c r="C22" s="79" t="s">
        <v>50</v>
      </c>
      <c r="D22" s="79"/>
      <c r="E22" s="79"/>
      <c r="F22" s="79"/>
      <c r="G22" s="79"/>
      <c r="H22" s="79"/>
      <c r="I22" s="79"/>
      <c r="J22" s="79"/>
      <c r="K22" s="70">
        <v>0</v>
      </c>
      <c r="L22" s="70"/>
      <c r="M22" s="70"/>
      <c r="N22" s="70"/>
      <c r="O22" s="70">
        <v>0</v>
      </c>
      <c r="P22" s="70"/>
      <c r="Q22" s="70"/>
      <c r="R22" s="70"/>
      <c r="S22" s="70">
        <v>0</v>
      </c>
      <c r="T22" s="70"/>
      <c r="U22" s="70"/>
      <c r="V22" s="70"/>
      <c r="W22" s="70">
        <f t="shared" si="0"/>
        <v>0</v>
      </c>
      <c r="X22" s="70"/>
      <c r="Y22" s="70"/>
      <c r="Z22" s="70"/>
    </row>
    <row r="23" spans="1:26" ht="18.95" customHeight="1" x14ac:dyDescent="0.15">
      <c r="A23" s="79"/>
      <c r="B23" s="79"/>
      <c r="C23" s="79" t="s">
        <v>54</v>
      </c>
      <c r="D23" s="79"/>
      <c r="E23" s="79"/>
      <c r="F23" s="79"/>
      <c r="G23" s="79"/>
      <c r="H23" s="79"/>
      <c r="I23" s="79"/>
      <c r="J23" s="79"/>
      <c r="K23" s="70">
        <v>0</v>
      </c>
      <c r="L23" s="70"/>
      <c r="M23" s="70"/>
      <c r="N23" s="70"/>
      <c r="O23" s="70">
        <v>0</v>
      </c>
      <c r="P23" s="70"/>
      <c r="Q23" s="70"/>
      <c r="R23" s="70"/>
      <c r="S23" s="70">
        <v>0</v>
      </c>
      <c r="T23" s="70"/>
      <c r="U23" s="70"/>
      <c r="V23" s="70"/>
      <c r="W23" s="70">
        <f t="shared" si="0"/>
        <v>0</v>
      </c>
      <c r="X23" s="70"/>
      <c r="Y23" s="70"/>
      <c r="Z23" s="70"/>
    </row>
    <row r="24" spans="1:26" ht="18.95" customHeight="1" x14ac:dyDescent="0.15">
      <c r="A24" s="79"/>
      <c r="B24" s="79"/>
      <c r="C24" s="79" t="s">
        <v>25</v>
      </c>
      <c r="D24" s="79"/>
      <c r="E24" s="79"/>
      <c r="F24" s="79"/>
      <c r="G24" s="79"/>
      <c r="H24" s="79"/>
      <c r="I24" s="79"/>
      <c r="J24" s="79"/>
      <c r="K24" s="70">
        <f>SUM(K16:N23)</f>
        <v>0</v>
      </c>
      <c r="L24" s="70"/>
      <c r="M24" s="70"/>
      <c r="N24" s="70"/>
      <c r="O24" s="70">
        <f>SUM(O16:R23)</f>
        <v>0</v>
      </c>
      <c r="P24" s="70"/>
      <c r="Q24" s="70"/>
      <c r="R24" s="70"/>
      <c r="S24" s="70">
        <f>SUM(S16:V23)</f>
        <v>0</v>
      </c>
      <c r="T24" s="70"/>
      <c r="U24" s="70"/>
      <c r="V24" s="70"/>
      <c r="W24" s="70">
        <f t="shared" si="0"/>
        <v>0</v>
      </c>
      <c r="X24" s="70"/>
      <c r="Y24" s="70"/>
      <c r="Z24" s="70"/>
    </row>
    <row r="25" spans="1:26" ht="18.95" customHeight="1" x14ac:dyDescent="0.15"/>
    <row r="26" spans="1:26" ht="18.95" customHeight="1" x14ac:dyDescent="0.15">
      <c r="A26" s="2" t="s">
        <v>72</v>
      </c>
      <c r="D26" s="3"/>
      <c r="E26" s="3"/>
      <c r="F26" s="3"/>
      <c r="G26" s="3"/>
    </row>
    <row r="27" spans="1:26" ht="18.95" customHeight="1" x14ac:dyDescent="0.15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 t="s">
        <v>5</v>
      </c>
      <c r="L27" s="80"/>
      <c r="M27" s="80"/>
      <c r="N27" s="80"/>
      <c r="O27" s="80" t="s">
        <v>15</v>
      </c>
      <c r="P27" s="80"/>
      <c r="Q27" s="80"/>
      <c r="R27" s="80"/>
      <c r="S27" s="80" t="s">
        <v>365</v>
      </c>
      <c r="T27" s="80"/>
      <c r="U27" s="80"/>
      <c r="V27" s="80"/>
      <c r="W27" s="80" t="s">
        <v>500</v>
      </c>
      <c r="X27" s="80"/>
      <c r="Y27" s="80"/>
      <c r="Z27" s="80"/>
    </row>
    <row r="28" spans="1:26" ht="18.95" customHeight="1" x14ac:dyDescent="0.15">
      <c r="A28" s="137"/>
      <c r="B28" s="137"/>
      <c r="C28" s="137"/>
      <c r="D28" s="137"/>
      <c r="E28" s="137"/>
      <c r="F28" s="137"/>
      <c r="G28" s="137"/>
      <c r="H28" s="137"/>
      <c r="I28" s="137"/>
      <c r="J28" s="137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>
        <f>(K28+O28+S28)/3</f>
        <v>0</v>
      </c>
      <c r="X28" s="70"/>
      <c r="Y28" s="70"/>
      <c r="Z28" s="70"/>
    </row>
    <row r="29" spans="1:26" ht="18.95" customHeight="1" x14ac:dyDescent="0.15"/>
    <row r="30" spans="1:26" ht="18.95" customHeight="1" x14ac:dyDescent="0.15">
      <c r="A30" s="2" t="s">
        <v>216</v>
      </c>
    </row>
    <row r="31" spans="1:26" ht="18.95" customHeight="1" x14ac:dyDescent="0.15">
      <c r="A31" s="64" t="s">
        <v>80</v>
      </c>
      <c r="B31" s="65"/>
      <c r="C31" s="65"/>
      <c r="D31" s="66"/>
      <c r="E31" s="64" t="s">
        <v>78</v>
      </c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6"/>
      <c r="W31" s="64" t="s">
        <v>84</v>
      </c>
      <c r="X31" s="65"/>
      <c r="Y31" s="65"/>
      <c r="Z31" s="66"/>
    </row>
    <row r="32" spans="1:26" ht="18.95" customHeight="1" x14ac:dyDescent="0.15">
      <c r="A32" s="60"/>
      <c r="B32" s="60"/>
      <c r="C32" s="60"/>
      <c r="D32" s="60"/>
      <c r="E32" s="67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9"/>
      <c r="W32" s="70"/>
      <c r="X32" s="70"/>
      <c r="Y32" s="70"/>
      <c r="Z32" s="70"/>
    </row>
    <row r="33" spans="1:26" ht="18.95" customHeight="1" x14ac:dyDescent="0.15">
      <c r="A33" s="60"/>
      <c r="B33" s="60"/>
      <c r="C33" s="60"/>
      <c r="D33" s="60"/>
      <c r="E33" s="67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9"/>
      <c r="W33" s="70"/>
      <c r="X33" s="70"/>
      <c r="Y33" s="70"/>
      <c r="Z33" s="70"/>
    </row>
    <row r="34" spans="1:26" ht="18.95" customHeight="1" x14ac:dyDescent="0.15">
      <c r="A34" s="60"/>
      <c r="B34" s="60"/>
      <c r="C34" s="60"/>
      <c r="D34" s="60"/>
      <c r="E34" s="67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9"/>
      <c r="W34" s="70"/>
      <c r="X34" s="70"/>
      <c r="Y34" s="70"/>
      <c r="Z34" s="70"/>
    </row>
    <row r="35" spans="1:26" ht="18.95" customHeight="1" x14ac:dyDescent="0.15"/>
    <row r="36" spans="1:26" ht="18.95" customHeight="1" x14ac:dyDescent="0.15">
      <c r="A36" s="2" t="s">
        <v>242</v>
      </c>
    </row>
    <row r="37" spans="1:26" ht="18.95" customHeight="1" x14ac:dyDescent="0.15">
      <c r="A37" s="64" t="s">
        <v>80</v>
      </c>
      <c r="B37" s="65"/>
      <c r="C37" s="65"/>
      <c r="D37" s="66"/>
      <c r="E37" s="64" t="s">
        <v>78</v>
      </c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6"/>
    </row>
    <row r="38" spans="1:26" ht="18.95" customHeight="1" x14ac:dyDescent="0.15">
      <c r="A38" s="60"/>
      <c r="B38" s="60"/>
      <c r="C38" s="60"/>
      <c r="D38" s="60"/>
      <c r="E38" s="71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3"/>
    </row>
    <row r="39" spans="1:26" ht="18.95" customHeight="1" x14ac:dyDescent="0.15">
      <c r="A39" s="60"/>
      <c r="B39" s="60"/>
      <c r="C39" s="60"/>
      <c r="D39" s="60"/>
      <c r="E39" s="71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3"/>
    </row>
    <row r="40" spans="1:26" ht="18.95" customHeight="1" x14ac:dyDescent="0.15">
      <c r="A40" s="71"/>
      <c r="B40" s="72"/>
      <c r="C40" s="72"/>
      <c r="D40" s="73"/>
      <c r="E40" s="71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3"/>
    </row>
  </sheetData>
  <mergeCells count="118">
    <mergeCell ref="A39:D39"/>
    <mergeCell ref="E39:Z39"/>
    <mergeCell ref="A40:D40"/>
    <mergeCell ref="E40:Z40"/>
    <mergeCell ref="A12:B15"/>
    <mergeCell ref="C16:F19"/>
    <mergeCell ref="P2:Z8"/>
    <mergeCell ref="A16:B24"/>
    <mergeCell ref="A33:D33"/>
    <mergeCell ref="E33:V33"/>
    <mergeCell ref="W33:Z33"/>
    <mergeCell ref="A34:D34"/>
    <mergeCell ref="E34:V34"/>
    <mergeCell ref="W34:Z34"/>
    <mergeCell ref="A37:D37"/>
    <mergeCell ref="E37:Z37"/>
    <mergeCell ref="A38:D38"/>
    <mergeCell ref="E38:Z38"/>
    <mergeCell ref="A28:J28"/>
    <mergeCell ref="K28:N28"/>
    <mergeCell ref="O28:R28"/>
    <mergeCell ref="S28:V28"/>
    <mergeCell ref="W28:Z28"/>
    <mergeCell ref="A31:D31"/>
    <mergeCell ref="E31:V31"/>
    <mergeCell ref="W31:Z31"/>
    <mergeCell ref="A32:D32"/>
    <mergeCell ref="E32:V32"/>
    <mergeCell ref="W32:Z32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G18:J18"/>
    <mergeCell ref="K18:N18"/>
    <mergeCell ref="O18:R18"/>
    <mergeCell ref="S18:V18"/>
    <mergeCell ref="W18:Z18"/>
    <mergeCell ref="G19:J19"/>
    <mergeCell ref="K19:N19"/>
    <mergeCell ref="O19:R19"/>
    <mergeCell ref="S19:V19"/>
    <mergeCell ref="W19:Z19"/>
    <mergeCell ref="G16:J16"/>
    <mergeCell ref="K16:N16"/>
    <mergeCell ref="O16:R16"/>
    <mergeCell ref="S16:V16"/>
    <mergeCell ref="W16:Z16"/>
    <mergeCell ref="G17:J17"/>
    <mergeCell ref="K17:N17"/>
    <mergeCell ref="O17:R17"/>
    <mergeCell ref="S17:V17"/>
    <mergeCell ref="W17:Z17"/>
    <mergeCell ref="C14:J14"/>
    <mergeCell ref="K14:N14"/>
    <mergeCell ref="O14:R14"/>
    <mergeCell ref="S14:V14"/>
    <mergeCell ref="W14:Z14"/>
    <mergeCell ref="C15:J15"/>
    <mergeCell ref="K15:N15"/>
    <mergeCell ref="O15:R15"/>
    <mergeCell ref="S15:V15"/>
    <mergeCell ref="W15:Z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A7:D7"/>
    <mergeCell ref="E7:N7"/>
    <mergeCell ref="A8:D8"/>
    <mergeCell ref="E8:N8"/>
    <mergeCell ref="A11:J11"/>
    <mergeCell ref="K11:N11"/>
    <mergeCell ref="O11:R11"/>
    <mergeCell ref="S11:V11"/>
    <mergeCell ref="W11:Z11"/>
    <mergeCell ref="A2:D2"/>
    <mergeCell ref="F2:N2"/>
    <mergeCell ref="A3:D3"/>
    <mergeCell ref="E3:N3"/>
    <mergeCell ref="A4:D4"/>
    <mergeCell ref="E4:N4"/>
    <mergeCell ref="A5:D5"/>
    <mergeCell ref="E5:N5"/>
    <mergeCell ref="A6:D6"/>
    <mergeCell ref="E6:N6"/>
  </mergeCells>
  <phoneticPr fontId="6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48</vt:i4>
      </vt:variant>
      <vt:variant>
        <vt:lpstr>名前付き一覧</vt:lpstr>
      </vt:variant>
      <vt:variant>
        <vt:i4>1</vt:i4>
      </vt:variant>
    </vt:vector>
  </HeadingPairs>
  <TitlesOfParts>
    <vt:vector size="49" baseType="lpstr">
      <vt:lpstr>別紙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様式</vt:lpstr>
      <vt:lpstr>別紙!Print_Area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YUNIPC20-02</dc:creator>
  <cp:lastModifiedBy> </cp:lastModifiedBy>
  <cp:lastPrinted>2024-10-07T00:37:26Z</cp:lastPrinted>
  <dcterms:created xsi:type="dcterms:W3CDTF">2023-07-24T01:03:17Z</dcterms:created>
  <dcterms:modified xsi:type="dcterms:W3CDTF">2024-10-07T00:45:12Z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CFEDD21-7773-49B2-8022-6FC58DB5260B}" pid="2" name="SavedVersions">
    <vt:vector size="1" baseType="lpwstr">
      <vt:lpwstr>5.0.5.0</vt:lpwstr>
    </vt:vector>
  </property>
  <property fmtid="{DCFEDD21-7773-49B2-8022-6FC58DB5260B}" pid="3" name="LastSavedVersion">
    <vt:lpwstr>5.0.5.0</vt:lpwstr>
  </property>
  <property fmtid="{DCFEDD21-7773-49B2-8022-6FC58DB5260B}" pid="4" name="LastSavedDate">
    <vt:filetime>2024-08-07T07:51:20Z</vt:filetime>
  </property>
</Properties>
</file>