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72.40.2\上下水道\☆業務担当\☆調査提出\調査提出（R03）\0107公営企業に係る経営比較分析表（令和2年度決算）の分析等について\HP掲載\"/>
    </mc:Choice>
  </mc:AlternateContent>
  <workbookProtection workbookAlgorithmName="SHA-512" workbookHashValue="uTBZEPNsG7M/2cJBRYo/Ci2H3yo6u4Sxjbuuiy1ogsbriHstKKa9fgkJ+x8m1HOlXDE18dez1m91UkXrQfheKw==" workbookSaltValue="X6xMKdT6liHJmg9gvb6CF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<sst xmlns="http://schemas.openxmlformats.org/spreadsheetml/2006/main" count="228" uniqueCount="113">
  <si>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</si>
  <si>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</si>
  <si>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</si>
  <si>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</si>
  <si>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</si>
  <si>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</si>
  <si>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</si>
  <si>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</si>
  <si>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</si>
  <si>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</si>
  <si>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</si>
  <si>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</si>
  <si>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</si>
  <si>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</si>
  <si>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</si>
  <si>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</si>
  <si>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</si>
  <si>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</si>
  <si>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</si>
  <si>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</si>
  <si>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</si>
  <si>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</si>
  <si>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</si>
  <si>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</si>
  <si>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</si>
  <si>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</si>
  <si>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</si>
  <si>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</si>
  <si>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</si>
  <si>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</si>
  <si>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</si>
  <si>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</si>
  <si>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</si>
  <si>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</si>
  <si>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</si>
  <si>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</si>
  <si>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</si>
  <si>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</si>
  <si>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</si>
  <si>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</si>
  <si>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</si>
  <si>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</si>
  <si>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</si>
  <si>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</si>
  <si>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</si>
  <si>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</si>
  <si>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</si>
  <si>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</si>
  <si>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</si>
  <si>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</si>
  <si>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</si>
  <si>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</si>
  <si>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</si>
  <si>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</si>
  <si>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</si>
  <si>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</si>
  <si>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</si>
  <si>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</si>
  <si>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</si>
  <si>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</si>
  <si>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</si>
  <si>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</si>
  <si>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</si>
  <si>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</si>
  <si>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</si>
  <si>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</si>
  <si>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</si>
  <si>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</si>
  <si>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</si>
  <si>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</si>
  <si>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</si>
  <si>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</si>
  <si>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</si>
  <si>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</si>
  <si>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</si>
  <si>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</si>
  <si>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</si>
  <si>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</si>
  <si>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</si>
  <si>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</si>
  <si>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</si>
  <si>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</si>
  <si>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</si>
  <si>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</si>
  <si>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</si>
  <si>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</si>
  <si>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</si>
  <si>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</si>
  <si>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</si>
  <si>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</si>
  <si>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</si>
  <si>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</si>
  <si>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</si>
  <si>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由仁町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</si>
  <si>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</si>
  <si>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</si>
  <si>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</si>
  <si>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</si>
  <si>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</si>
  <si>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</si>
  <si>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</si>
  <si>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</si>
  <si>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</si>
  <si>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</si>
  <si>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</si>
  <si>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</si>
  <si>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</si>
  <si>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</si>
  <si>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</si>
  <si>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</si>
  <si>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2年度末時点での管路法定耐用年数（40年）を超える管路経年化率が約20%、20年後には70%を超える見込みとなっているが、管路更新率については低い状況となっており、更新需要への対応が大きな課題となっている。
　今後は「アセットマネジメント」の実践により、更新周期、長期的な更新費用を把握した上で、現在の管路更新整備計画により、管路の更新を進める必要があり、また、管路以外の水道施設の改修及び更新に係る整備も検討する必要がある。
　</t>
    <rPh sb="11" eb="13">
      <t>カンロ</t>
    </rPh>
    <rPh sb="35" eb="36">
      <t>ヤク</t>
    </rPh>
    <rPh sb="53" eb="55">
      <t>ミコミ</t>
    </rPh>
    <rPh sb="94" eb="95">
      <t>オオ</t>
    </rPh>
    <rPh sb="108" eb="110">
      <t>コンゴ</t>
    </rPh>
    <rPh sb="151" eb="153">
      <t>ゲンザイ</t>
    </rPh>
    <rPh sb="154" eb="156">
      <t>カンロ</t>
    </rPh>
    <rPh sb="156" eb="158">
      <t>コウシン</t>
    </rPh>
    <rPh sb="158" eb="160">
      <t>セイビ</t>
    </rPh>
    <rPh sb="160" eb="162">
      <t>ケイカク</t>
    </rPh>
    <rPh sb="166" eb="168">
      <t>カンロ</t>
    </rPh>
    <rPh sb="169" eb="171">
      <t>コウシン</t>
    </rPh>
    <rPh sb="172" eb="173">
      <t>スス</t>
    </rPh>
    <rPh sb="175" eb="177">
      <t>ヒツヨウ</t>
    </rPh>
    <rPh sb="194" eb="196">
      <t>カイシュウ</t>
    </rPh>
    <rPh sb="196" eb="197">
      <t>オヨ</t>
    </rPh>
    <rPh sb="198" eb="200">
      <t>コウシン</t>
    </rPh>
    <rPh sb="201" eb="202">
      <t>カカ</t>
    </rPh>
    <rPh sb="203" eb="205">
      <t>セイビ</t>
    </rPh>
    <rPh sb="210" eb="212">
      <t>ヒツヨウ</t>
    </rPh>
    <phoneticPr fontId="4"/>
  </si>
  <si>
    <t xml:space="preserve">　今後更なる人口減少や節水型社会の進行により、料金収入の減少が見込まれる一方で、老朽化した管路等の更新や災害に備えた耐震化対策に係る経費の増加が見込まれていることから、令和2年度に料金改定を実施した。
　水道施設等においては、特に管路経年化率の高さや管路更新率の低さを踏まえ、現在の管路更新整備計画により管路の更新を進めることが必要である。
　今後も経営の状況を十分に把握しながら、内容の見直しを行うとともに、有収率の向上を図るための対策や経常経費の削減など、引き続き経常収支比率の向上を目指す経営努力が必要である。
</t>
    <rPh sb="1" eb="3">
      <t>コンゴ</t>
    </rPh>
    <rPh sb="3" eb="4">
      <t>サラ</t>
    </rPh>
    <rPh sb="6" eb="10">
      <t>ジンコウゲンショウ</t>
    </rPh>
    <rPh sb="11" eb="13">
      <t>セッスイ</t>
    </rPh>
    <rPh sb="13" eb="14">
      <t>ガタ</t>
    </rPh>
    <rPh sb="14" eb="16">
      <t>シャカイ</t>
    </rPh>
    <rPh sb="17" eb="19">
      <t>シンコウ</t>
    </rPh>
    <rPh sb="23" eb="25">
      <t>リョウキン</t>
    </rPh>
    <rPh sb="25" eb="27">
      <t>シュウニュウ</t>
    </rPh>
    <rPh sb="28" eb="30">
      <t>ゲンショウ</t>
    </rPh>
    <rPh sb="31" eb="33">
      <t>ミコ</t>
    </rPh>
    <rPh sb="36" eb="38">
      <t>イッポウ</t>
    </rPh>
    <rPh sb="40" eb="43">
      <t>ロウキュウカ</t>
    </rPh>
    <rPh sb="45" eb="47">
      <t>カンロ</t>
    </rPh>
    <rPh sb="47" eb="48">
      <t>トウ</t>
    </rPh>
    <rPh sb="49" eb="51">
      <t>コウシン</t>
    </rPh>
    <rPh sb="52" eb="54">
      <t>サイガイ</t>
    </rPh>
    <rPh sb="55" eb="56">
      <t>ソナ</t>
    </rPh>
    <rPh sb="58" eb="61">
      <t>タイシンカ</t>
    </rPh>
    <rPh sb="61" eb="63">
      <t>タイサク</t>
    </rPh>
    <rPh sb="64" eb="65">
      <t>カカ</t>
    </rPh>
    <rPh sb="66" eb="68">
      <t>ケイヒ</t>
    </rPh>
    <rPh sb="69" eb="71">
      <t>ゾウカ</t>
    </rPh>
    <rPh sb="72" eb="74">
      <t>ミコ</t>
    </rPh>
    <rPh sb="84" eb="86">
      <t>レイワ</t>
    </rPh>
    <rPh sb="87" eb="89">
      <t>ネンド</t>
    </rPh>
    <rPh sb="90" eb="92">
      <t>リョウキン</t>
    </rPh>
    <rPh sb="92" eb="94">
      <t>カイテイ</t>
    </rPh>
    <rPh sb="95" eb="97">
      <t>ジッシ</t>
    </rPh>
    <rPh sb="102" eb="104">
      <t>スイドウ</t>
    </rPh>
    <rPh sb="104" eb="106">
      <t>シセツ</t>
    </rPh>
    <rPh sb="106" eb="107">
      <t>トウ</t>
    </rPh>
    <rPh sb="113" eb="114">
      <t>トク</t>
    </rPh>
    <rPh sb="172" eb="174">
      <t>コンゴ</t>
    </rPh>
    <rPh sb="181" eb="183">
      <t>ジュウブン</t>
    </rPh>
    <rPh sb="184" eb="186">
      <t>ハアク</t>
    </rPh>
    <rPh sb="191" eb="193">
      <t>ナイヨウ</t>
    </rPh>
    <rPh sb="194" eb="196">
      <t>ミナオ</t>
    </rPh>
    <rPh sb="198" eb="199">
      <t>オコナ</t>
    </rPh>
    <rPh sb="212" eb="213">
      <t>ハカ</t>
    </rPh>
    <rPh sb="217" eb="219">
      <t>タイサク</t>
    </rPh>
    <rPh sb="230" eb="231">
      <t>ヒ</t>
    </rPh>
    <rPh sb="232" eb="233">
      <t>ツヅ</t>
    </rPh>
    <rPh sb="244" eb="246">
      <t>メザ</t>
    </rPh>
    <rPh sb="247" eb="249">
      <t>ケイエイ</t>
    </rPh>
    <rPh sb="249" eb="251">
      <t>ドリョク</t>
    </rPh>
    <rPh sb="252" eb="254">
      <t>ヒツヨウ</t>
    </rPh>
    <phoneticPr fontId="4"/>
  </si>
  <si>
    <r>
      <t xml:space="preserve">　平成26年度に統合簡易水道事業が完了し、平成27年度から石狩東部広域水道企業団からの全量受水が開始されたことにより、経常収支比率が悪化していたが、平成30年度から上昇傾向にあり、更に経営の改善を図るため、令和2年度に料金改定を実施して、収益の増加を図った。
　累積欠損金については、平成29年度から減少傾向となっており、令和2年度は前年度対比21.24％減少し、全国平均値より2.06％低く、健全性を確保できている状況にある。
　企業債残高対給水収益比率については、全国平均値と比較しても非常に高い比率となっており、今後も新たな借入を抑制するなど改善に努めていかなければならない。
  また、料金回収率については、全国平均値と比較しても低い状況となっているが、全国平均値よりも高い状態が続いている給水原価の増加によるものであり、今後も料金回収率向上のため、経費の削減など一層の経営の効率化を図っていく必要がある。
</t>
    </r>
    <r>
      <rPr>
        <sz val="11"/>
        <color theme="1"/>
        <rFont val="ＭＳ ゴシック"/>
        <family val="3"/>
        <charset val="128"/>
      </rPr>
      <t>　今後も指標を注視しながら、更なる経営効率改善のため、対応策を検討していかなければならない。</t>
    </r>
    <rPh sb="74" eb="76">
      <t>ヘイセイ</t>
    </rPh>
    <rPh sb="78" eb="80">
      <t>ネンド</t>
    </rPh>
    <rPh sb="82" eb="84">
      <t>ジョウショウ</t>
    </rPh>
    <rPh sb="84" eb="86">
      <t>ケイコウ</t>
    </rPh>
    <rPh sb="90" eb="91">
      <t>サラ</t>
    </rPh>
    <rPh sb="92" eb="94">
      <t>ケイエイ</t>
    </rPh>
    <rPh sb="95" eb="97">
      <t>カイゼン</t>
    </rPh>
    <rPh sb="98" eb="99">
      <t>ハカ</t>
    </rPh>
    <rPh sb="103" eb="105">
      <t>レイワ</t>
    </rPh>
    <rPh sb="106" eb="108">
      <t>ネンド</t>
    </rPh>
    <rPh sb="109" eb="111">
      <t>リョウキン</t>
    </rPh>
    <rPh sb="111" eb="113">
      <t>カイテイ</t>
    </rPh>
    <rPh sb="114" eb="116">
      <t>ジッシ</t>
    </rPh>
    <rPh sb="119" eb="121">
      <t>シュウエキ</t>
    </rPh>
    <rPh sb="122" eb="124">
      <t>ゾウカ</t>
    </rPh>
    <rPh sb="125" eb="126">
      <t>ハカ</t>
    </rPh>
    <rPh sb="142" eb="144">
      <t>ヘイセイ</t>
    </rPh>
    <rPh sb="146" eb="148">
      <t>ネンド</t>
    </rPh>
    <rPh sb="150" eb="152">
      <t>ゲンショウ</t>
    </rPh>
    <rPh sb="152" eb="154">
      <t>ケイコウ</t>
    </rPh>
    <rPh sb="161" eb="163">
      <t>レイワ</t>
    </rPh>
    <rPh sb="164" eb="166">
      <t>ネンド</t>
    </rPh>
    <rPh sb="167" eb="170">
      <t>ゼンネンド</t>
    </rPh>
    <rPh sb="170" eb="172">
      <t>タイヒ</t>
    </rPh>
    <rPh sb="178" eb="180">
      <t>ゲンショウ</t>
    </rPh>
    <rPh sb="182" eb="184">
      <t>ゼンコク</t>
    </rPh>
    <rPh sb="186" eb="187">
      <t>チ</t>
    </rPh>
    <rPh sb="208" eb="210">
      <t>ジョウキョウ</t>
    </rPh>
    <rPh sb="234" eb="236">
      <t>ゼンコク</t>
    </rPh>
    <rPh sb="236" eb="238">
      <t>ヘイキン</t>
    </rPh>
    <rPh sb="238" eb="239">
      <t>チ</t>
    </rPh>
    <rPh sb="240" eb="242">
      <t>ヒカク</t>
    </rPh>
    <rPh sb="245" eb="247">
      <t>ヒジョウ</t>
    </rPh>
    <rPh sb="259" eb="261">
      <t>コンゴ</t>
    </rPh>
    <rPh sb="331" eb="333">
      <t>ゼンコク</t>
    </rPh>
    <rPh sb="333" eb="336">
      <t>ヘイキンチ</t>
    </rPh>
    <rPh sb="339" eb="340">
      <t>タカ</t>
    </rPh>
    <rPh sb="341" eb="343">
      <t>ジョウタイ</t>
    </rPh>
    <rPh sb="344" eb="345">
      <t>ツヅ</t>
    </rPh>
    <rPh sb="365" eb="367">
      <t>コンゴ</t>
    </rPh>
    <rPh sb="379" eb="381">
      <t>ケイヒ</t>
    </rPh>
    <rPh sb="382" eb="384">
      <t>サクゲン</t>
    </rPh>
    <rPh sb="386" eb="388">
      <t>イッソウ</t>
    </rPh>
    <rPh sb="389" eb="391">
      <t>ケイエイ</t>
    </rPh>
    <rPh sb="392" eb="395">
      <t>コウリツカ</t>
    </rPh>
    <rPh sb="396" eb="397">
      <t>ハカ</t>
    </rPh>
    <rPh sb="401" eb="403">
      <t>ヒツヨウ</t>
    </rPh>
    <rPh sb="435" eb="437">
      <t>タイオウ</t>
    </rPh>
    <rPh sb="437" eb="438">
      <t>サク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</si>
</sst>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0.09</c:v>
                </c:pt>
                <c:pt idx="1">
                  <c:v>0.4</c:v>
                </c:pt>
                <c:pt idx="2">
                  <c:v>0.42</c:v>
                </c:pt>
                <c:pt idx="3">
                  <c:v>0.03</c:v>
                </c:pt>
                <c:pt idx="4">
                  <c:v>7.0000000000000007E-2</c:v>
                </c:pt>
              </c:numCache>
            </c:numRef>
          </c:val>
          <c:extLst xmlns:c16r2="http://schemas.microsoft.com/office/drawing/2015/06/chart">
            <c:ext xmlns:c16="http://schemas.microsoft.com/office/drawing/2014/chart" uri="{C3380CC4-5D6E-409C-BE32-E72D297353CC}">
              <c16:uniqueId val="{00000000-B70E-426B-BAB5-25F750C6C17D}"/>
            </c:ext>
          </c:extLst>
        </c:ser>
        <c:dLbls>
          <c:showLegendKey val="0"/>
          <c:showVal val="0"/>
          <c:showCatName val="0"/>
          <c:showSerName val="0"/>
          <c:showPercent val="0"/>
          <c:showBubbleSize val="0"/>
        </c:dLbls>
        <c:gapWidth val="150"/>
        <c:axId val="220415848"/>
        <c:axId val="22042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0.81</c:v>
                </c:pt>
                <c:pt idx="4">
                  <c:v>0.38</c:v>
                </c:pt>
              </c:numCache>
            </c:numRef>
          </c:val>
          <c:smooth val="0"/>
          <c:extLst xmlns:c16r2="http://schemas.microsoft.com/office/drawing/2015/06/chart">
            <c:ext xmlns:c16="http://schemas.microsoft.com/office/drawing/2014/chart" uri="{C3380CC4-5D6E-409C-BE32-E72D297353CC}">
              <c16:uniqueId val="{00000001-B70E-426B-BAB5-25F750C6C17D}"/>
            </c:ext>
          </c:extLst>
        </c:ser>
        <c:dLbls>
          <c:showLegendKey val="0"/>
          <c:showVal val="0"/>
          <c:showCatName val="0"/>
          <c:showSerName val="0"/>
          <c:showPercent val="0"/>
          <c:showBubbleSize val="0"/>
        </c:dLbls>
        <c:marker val="1"/>
        <c:smooth val="0"/>
        <c:axId val="220415848"/>
        <c:axId val="220420160"/>
      </c:lineChart>
      <c:dateAx>
        <c:axId val="220415848"/>
        <c:scaling>
          <c:orientation val="minMax"/>
        </c:scaling>
        <c:delete val="1"/>
        <c:axPos val="b"/>
        <c:numFmt formatCode="&quot;H&quot;yy" sourceLinked="1"/>
        <c:majorTickMark val="none"/>
        <c:minorTickMark val="none"/>
        <c:tickLblPos val="none"/>
        <c:crossAx val="220420160"/>
        <c:crosses val="autoZero"/>
        <c:auto val="1"/>
        <c:lblOffset val="100"/>
        <c:baseTimeUnit val="years"/>
      </c:dateAx>
      <c:valAx>
        <c:axId val="2204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1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60.12</c:v>
                </c:pt>
                <c:pt idx="1">
                  <c:v>59.59</c:v>
                </c:pt>
                <c:pt idx="2">
                  <c:v>57.64</c:v>
                </c:pt>
                <c:pt idx="3">
                  <c:v>56.2</c:v>
                </c:pt>
                <c:pt idx="4">
                  <c:v>56.19</c:v>
                </c:pt>
              </c:numCache>
            </c:numRef>
          </c:val>
          <c:extLst xmlns:c16r2="http://schemas.microsoft.com/office/drawing/2015/06/chart">
            <c:ext xmlns:c16="http://schemas.microsoft.com/office/drawing/2014/chart" uri="{C3380CC4-5D6E-409C-BE32-E72D297353CC}">
              <c16:uniqueId val="{00000000-7B45-4AEC-8F46-617F918850D2}"/>
            </c:ext>
          </c:extLst>
        </c:ser>
        <c:dLbls>
          <c:showLegendKey val="0"/>
          <c:showVal val="0"/>
          <c:showCatName val="0"/>
          <c:showSerName val="0"/>
          <c:showPercent val="0"/>
          <c:showBubbleSize val="0"/>
        </c:dLbls>
        <c:gapWidth val="150"/>
        <c:axId val="221556424"/>
        <c:axId val="22155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41.06</c:v>
                </c:pt>
                <c:pt idx="4">
                  <c:v>39.94</c:v>
                </c:pt>
              </c:numCache>
            </c:numRef>
          </c:val>
          <c:smooth val="0"/>
          <c:extLst xmlns:c16r2="http://schemas.microsoft.com/office/drawing/2015/06/chart">
            <c:ext xmlns:c16="http://schemas.microsoft.com/office/drawing/2014/chart" uri="{C3380CC4-5D6E-409C-BE32-E72D297353CC}">
              <c16:uniqueId val="{00000001-7B45-4AEC-8F46-617F918850D2}"/>
            </c:ext>
          </c:extLst>
        </c:ser>
        <c:dLbls>
          <c:showLegendKey val="0"/>
          <c:showVal val="0"/>
          <c:showCatName val="0"/>
          <c:showSerName val="0"/>
          <c:showPercent val="0"/>
          <c:showBubbleSize val="0"/>
        </c:dLbls>
        <c:marker val="1"/>
        <c:smooth val="0"/>
        <c:axId val="221556424"/>
        <c:axId val="221553288"/>
      </c:lineChart>
      <c:dateAx>
        <c:axId val="221556424"/>
        <c:scaling>
          <c:orientation val="minMax"/>
        </c:scaling>
        <c:delete val="1"/>
        <c:axPos val="b"/>
        <c:numFmt formatCode="&quot;H&quot;yy" sourceLinked="1"/>
        <c:majorTickMark val="none"/>
        <c:minorTickMark val="none"/>
        <c:tickLblPos val="none"/>
        <c:crossAx val="221553288"/>
        <c:crosses val="autoZero"/>
        <c:auto val="1"/>
        <c:lblOffset val="100"/>
        <c:baseTimeUnit val="years"/>
      </c:dateAx>
      <c:valAx>
        <c:axId val="22155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5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64.900000000000006</c:v>
                </c:pt>
                <c:pt idx="1">
                  <c:v>64.08</c:v>
                </c:pt>
                <c:pt idx="2">
                  <c:v>64.86</c:v>
                </c:pt>
                <c:pt idx="3">
                  <c:v>65.58</c:v>
                </c:pt>
                <c:pt idx="4">
                  <c:v>64.28</c:v>
                </c:pt>
              </c:numCache>
            </c:numRef>
          </c:val>
          <c:extLst xmlns:c16r2="http://schemas.microsoft.com/office/drawing/2015/06/chart">
            <c:ext xmlns:c16="http://schemas.microsoft.com/office/drawing/2014/chart" uri="{C3380CC4-5D6E-409C-BE32-E72D297353CC}">
              <c16:uniqueId val="{00000000-8AE7-459F-B5E0-BECE41FA40A6}"/>
            </c:ext>
          </c:extLst>
        </c:ser>
        <c:dLbls>
          <c:showLegendKey val="0"/>
          <c:showVal val="0"/>
          <c:showCatName val="0"/>
          <c:showSerName val="0"/>
          <c:showPercent val="0"/>
          <c:showBubbleSize val="0"/>
        </c:dLbls>
        <c:gapWidth val="150"/>
        <c:axId val="221284296"/>
        <c:axId val="22128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72.42</c:v>
                </c:pt>
                <c:pt idx="4">
                  <c:v>69.41</c:v>
                </c:pt>
              </c:numCache>
            </c:numRef>
          </c:val>
          <c:smooth val="0"/>
          <c:extLst xmlns:c16r2="http://schemas.microsoft.com/office/drawing/2015/06/chart">
            <c:ext xmlns:c16="http://schemas.microsoft.com/office/drawing/2014/chart" uri="{C3380CC4-5D6E-409C-BE32-E72D297353CC}">
              <c16:uniqueId val="{00000001-8AE7-459F-B5E0-BECE41FA40A6}"/>
            </c:ext>
          </c:extLst>
        </c:ser>
        <c:dLbls>
          <c:showLegendKey val="0"/>
          <c:showVal val="0"/>
          <c:showCatName val="0"/>
          <c:showSerName val="0"/>
          <c:showPercent val="0"/>
          <c:showBubbleSize val="0"/>
        </c:dLbls>
        <c:marker val="1"/>
        <c:smooth val="0"/>
        <c:axId val="221284296"/>
        <c:axId val="221286256"/>
      </c:lineChart>
      <c:dateAx>
        <c:axId val="221284296"/>
        <c:scaling>
          <c:orientation val="minMax"/>
        </c:scaling>
        <c:delete val="1"/>
        <c:axPos val="b"/>
        <c:numFmt formatCode="&quot;H&quot;yy" sourceLinked="1"/>
        <c:majorTickMark val="none"/>
        <c:minorTickMark val="none"/>
        <c:tickLblPos val="none"/>
        <c:crossAx val="221286256"/>
        <c:crosses val="autoZero"/>
        <c:auto val="1"/>
        <c:lblOffset val="100"/>
        <c:baseTimeUnit val="years"/>
      </c:dateAx>
      <c:valAx>
        <c:axId val="22128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28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99.48</c:v>
                </c:pt>
                <c:pt idx="1">
                  <c:v>92.31</c:v>
                </c:pt>
                <c:pt idx="2">
                  <c:v>103.95</c:v>
                </c:pt>
                <c:pt idx="3">
                  <c:v>103.74</c:v>
                </c:pt>
                <c:pt idx="4">
                  <c:v>106.54</c:v>
                </c:pt>
              </c:numCache>
            </c:numRef>
          </c:val>
          <c:extLst xmlns:c16r2="http://schemas.microsoft.com/office/drawing/2015/06/chart">
            <c:ext xmlns:c16="http://schemas.microsoft.com/office/drawing/2014/chart" uri="{C3380CC4-5D6E-409C-BE32-E72D297353CC}">
              <c16:uniqueId val="{00000000-36FF-48BD-B04E-AB560EAD7E36}"/>
            </c:ext>
          </c:extLst>
        </c:ser>
        <c:dLbls>
          <c:showLegendKey val="0"/>
          <c:showVal val="0"/>
          <c:showCatName val="0"/>
          <c:showSerName val="0"/>
          <c:showPercent val="0"/>
          <c:showBubbleSize val="0"/>
        </c:dLbls>
        <c:gapWidth val="150"/>
        <c:axId val="220420552"/>
        <c:axId val="22041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108.22</c:v>
                </c:pt>
                <c:pt idx="4">
                  <c:v>114.22</c:v>
                </c:pt>
              </c:numCache>
            </c:numRef>
          </c:val>
          <c:smooth val="0"/>
          <c:extLst xmlns:c16r2="http://schemas.microsoft.com/office/drawing/2015/06/chart">
            <c:ext xmlns:c16="http://schemas.microsoft.com/office/drawing/2014/chart" uri="{C3380CC4-5D6E-409C-BE32-E72D297353CC}">
              <c16:uniqueId val="{00000001-36FF-48BD-B04E-AB560EAD7E36}"/>
            </c:ext>
          </c:extLst>
        </c:ser>
        <c:dLbls>
          <c:showLegendKey val="0"/>
          <c:showVal val="0"/>
          <c:showCatName val="0"/>
          <c:showSerName val="0"/>
          <c:showPercent val="0"/>
          <c:showBubbleSize val="0"/>
        </c:dLbls>
        <c:marker val="1"/>
        <c:smooth val="0"/>
        <c:axId val="220420552"/>
        <c:axId val="220418592"/>
      </c:lineChart>
      <c:dateAx>
        <c:axId val="220420552"/>
        <c:scaling>
          <c:orientation val="minMax"/>
        </c:scaling>
        <c:delete val="1"/>
        <c:axPos val="b"/>
        <c:numFmt formatCode="&quot;H&quot;yy" sourceLinked="1"/>
        <c:majorTickMark val="none"/>
        <c:minorTickMark val="none"/>
        <c:tickLblPos val="none"/>
        <c:crossAx val="220418592"/>
        <c:crosses val="autoZero"/>
        <c:auto val="1"/>
        <c:lblOffset val="100"/>
        <c:baseTimeUnit val="years"/>
      </c:dateAx>
      <c:valAx>
        <c:axId val="220418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42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33.729999999999997</c:v>
                </c:pt>
                <c:pt idx="1">
                  <c:v>35.86</c:v>
                </c:pt>
                <c:pt idx="2">
                  <c:v>37.96</c:v>
                </c:pt>
                <c:pt idx="3">
                  <c:v>40.03</c:v>
                </c:pt>
                <c:pt idx="4">
                  <c:v>42.08</c:v>
                </c:pt>
              </c:numCache>
            </c:numRef>
          </c:val>
          <c:extLst xmlns:c16r2="http://schemas.microsoft.com/office/drawing/2015/06/chart">
            <c:ext xmlns:c16="http://schemas.microsoft.com/office/drawing/2014/chart" uri="{C3380CC4-5D6E-409C-BE32-E72D297353CC}">
              <c16:uniqueId val="{00000000-5144-415E-AA0A-75EDFA4F31D6}"/>
            </c:ext>
          </c:extLst>
        </c:ser>
        <c:dLbls>
          <c:showLegendKey val="0"/>
          <c:showVal val="0"/>
          <c:showCatName val="0"/>
          <c:showSerName val="0"/>
          <c:showPercent val="0"/>
          <c:showBubbleSize val="0"/>
        </c:dLbls>
        <c:gapWidth val="150"/>
        <c:axId val="220413888"/>
        <c:axId val="22042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52.73</c:v>
                </c:pt>
                <c:pt idx="4">
                  <c:v>53.25</c:v>
                </c:pt>
              </c:numCache>
            </c:numRef>
          </c:val>
          <c:smooth val="0"/>
          <c:extLst xmlns:c16r2="http://schemas.microsoft.com/office/drawing/2015/06/chart">
            <c:ext xmlns:c16="http://schemas.microsoft.com/office/drawing/2014/chart" uri="{C3380CC4-5D6E-409C-BE32-E72D297353CC}">
              <c16:uniqueId val="{00000001-5144-415E-AA0A-75EDFA4F31D6}"/>
            </c:ext>
          </c:extLst>
        </c:ser>
        <c:dLbls>
          <c:showLegendKey val="0"/>
          <c:showVal val="0"/>
          <c:showCatName val="0"/>
          <c:showSerName val="0"/>
          <c:showPercent val="0"/>
          <c:showBubbleSize val="0"/>
        </c:dLbls>
        <c:marker val="1"/>
        <c:smooth val="0"/>
        <c:axId val="220413888"/>
        <c:axId val="220420944"/>
      </c:lineChart>
      <c:dateAx>
        <c:axId val="220413888"/>
        <c:scaling>
          <c:orientation val="minMax"/>
        </c:scaling>
        <c:delete val="1"/>
        <c:axPos val="b"/>
        <c:numFmt formatCode="&quot;H&quot;yy" sourceLinked="1"/>
        <c:majorTickMark val="none"/>
        <c:minorTickMark val="none"/>
        <c:tickLblPos val="none"/>
        <c:crossAx val="220420944"/>
        <c:crosses val="autoZero"/>
        <c:auto val="1"/>
        <c:lblOffset val="100"/>
        <c:baseTimeUnit val="years"/>
      </c:dateAx>
      <c:valAx>
        <c:axId val="22042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8.0399999999999991</c:v>
                </c:pt>
                <c:pt idx="1">
                  <c:v>8.0399999999999991</c:v>
                </c:pt>
                <c:pt idx="2">
                  <c:v>8.0399999999999991</c:v>
                </c:pt>
                <c:pt idx="3">
                  <c:v>8.0399999999999991</c:v>
                </c:pt>
                <c:pt idx="4">
                  <c:v>20.170000000000002</c:v>
                </c:pt>
              </c:numCache>
            </c:numRef>
          </c:val>
          <c:extLst xmlns:c16r2="http://schemas.microsoft.com/office/drawing/2015/06/chart">
            <c:ext xmlns:c16="http://schemas.microsoft.com/office/drawing/2014/chart" uri="{C3380CC4-5D6E-409C-BE32-E72D297353CC}">
              <c16:uniqueId val="{00000000-AE70-4380-A40A-9D81EB6A1C53}"/>
            </c:ext>
          </c:extLst>
        </c:ser>
        <c:dLbls>
          <c:showLegendKey val="0"/>
          <c:showVal val="0"/>
          <c:showCatName val="0"/>
          <c:showSerName val="0"/>
          <c:showPercent val="0"/>
          <c:showBubbleSize val="0"/>
        </c:dLbls>
        <c:gapWidth val="150"/>
        <c:axId val="220417024"/>
        <c:axId val="220418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19.91</c:v>
                </c:pt>
                <c:pt idx="4">
                  <c:v>23.02</c:v>
                </c:pt>
              </c:numCache>
            </c:numRef>
          </c:val>
          <c:smooth val="0"/>
          <c:extLst xmlns:c16r2="http://schemas.microsoft.com/office/drawing/2015/06/chart">
            <c:ext xmlns:c16="http://schemas.microsoft.com/office/drawing/2014/chart" uri="{C3380CC4-5D6E-409C-BE32-E72D297353CC}">
              <c16:uniqueId val="{00000001-AE70-4380-A40A-9D81EB6A1C53}"/>
            </c:ext>
          </c:extLst>
        </c:ser>
        <c:dLbls>
          <c:showLegendKey val="0"/>
          <c:showVal val="0"/>
          <c:showCatName val="0"/>
          <c:showSerName val="0"/>
          <c:showPercent val="0"/>
          <c:showBubbleSize val="0"/>
        </c:dLbls>
        <c:marker val="1"/>
        <c:smooth val="0"/>
        <c:axId val="220417024"/>
        <c:axId val="220418984"/>
      </c:lineChart>
      <c:dateAx>
        <c:axId val="220417024"/>
        <c:scaling>
          <c:orientation val="minMax"/>
        </c:scaling>
        <c:delete val="1"/>
        <c:axPos val="b"/>
        <c:numFmt formatCode="&quot;H&quot;yy" sourceLinked="1"/>
        <c:majorTickMark val="none"/>
        <c:minorTickMark val="none"/>
        <c:tickLblPos val="none"/>
        <c:crossAx val="220418984"/>
        <c:crosses val="autoZero"/>
        <c:auto val="1"/>
        <c:lblOffset val="100"/>
        <c:baseTimeUnit val="years"/>
      </c:dateAx>
      <c:valAx>
        <c:axId val="22041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04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36.25</c:v>
                </c:pt>
                <c:pt idx="1">
                  <c:v>60.52</c:v>
                </c:pt>
                <c:pt idx="2">
                  <c:v>51.97</c:v>
                </c:pt>
                <c:pt idx="3">
                  <c:v>41.89</c:v>
                </c:pt>
                <c:pt idx="4">
                  <c:v>20.65</c:v>
                </c:pt>
              </c:numCache>
            </c:numRef>
          </c:val>
          <c:extLst xmlns:c16r2="http://schemas.microsoft.com/office/drawing/2015/06/chart">
            <c:ext xmlns:c16="http://schemas.microsoft.com/office/drawing/2014/chart" uri="{C3380CC4-5D6E-409C-BE32-E72D297353CC}">
              <c16:uniqueId val="{00000000-5277-46D1-9C13-EB94E4414814}"/>
            </c:ext>
          </c:extLst>
        </c:ser>
        <c:dLbls>
          <c:showLegendKey val="0"/>
          <c:showVal val="0"/>
          <c:showCatName val="0"/>
          <c:showSerName val="0"/>
          <c:showPercent val="0"/>
          <c:showBubbleSize val="0"/>
        </c:dLbls>
        <c:gapWidth val="150"/>
        <c:axId val="220421336"/>
        <c:axId val="22041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25.29</c:v>
                </c:pt>
                <c:pt idx="4">
                  <c:v>22.71</c:v>
                </c:pt>
              </c:numCache>
            </c:numRef>
          </c:val>
          <c:smooth val="0"/>
          <c:extLst xmlns:c16r2="http://schemas.microsoft.com/office/drawing/2015/06/chart">
            <c:ext xmlns:c16="http://schemas.microsoft.com/office/drawing/2014/chart" uri="{C3380CC4-5D6E-409C-BE32-E72D297353CC}">
              <c16:uniqueId val="{00000001-5277-46D1-9C13-EB94E4414814}"/>
            </c:ext>
          </c:extLst>
        </c:ser>
        <c:dLbls>
          <c:showLegendKey val="0"/>
          <c:showVal val="0"/>
          <c:showCatName val="0"/>
          <c:showSerName val="0"/>
          <c:showPercent val="0"/>
          <c:showBubbleSize val="0"/>
        </c:dLbls>
        <c:marker val="1"/>
        <c:smooth val="0"/>
        <c:axId val="220421336"/>
        <c:axId val="220414672"/>
      </c:lineChart>
      <c:dateAx>
        <c:axId val="220421336"/>
        <c:scaling>
          <c:orientation val="minMax"/>
        </c:scaling>
        <c:delete val="1"/>
        <c:axPos val="b"/>
        <c:numFmt formatCode="&quot;H&quot;yy" sourceLinked="1"/>
        <c:majorTickMark val="none"/>
        <c:minorTickMark val="none"/>
        <c:tickLblPos val="none"/>
        <c:crossAx val="220414672"/>
        <c:crosses val="autoZero"/>
        <c:auto val="1"/>
        <c:lblOffset val="100"/>
        <c:baseTimeUnit val="years"/>
      </c:dateAx>
      <c:valAx>
        <c:axId val="220414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042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95.8</c:v>
                </c:pt>
                <c:pt idx="1">
                  <c:v>89.38</c:v>
                </c:pt>
                <c:pt idx="2">
                  <c:v>101.48</c:v>
                </c:pt>
                <c:pt idx="3">
                  <c:v>120.2</c:v>
                </c:pt>
                <c:pt idx="4">
                  <c:v>132.36000000000001</c:v>
                </c:pt>
              </c:numCache>
            </c:numRef>
          </c:val>
          <c:extLst xmlns:c16r2="http://schemas.microsoft.com/office/drawing/2015/06/chart">
            <c:ext xmlns:c16="http://schemas.microsoft.com/office/drawing/2014/chart" uri="{C3380CC4-5D6E-409C-BE32-E72D297353CC}">
              <c16:uniqueId val="{00000000-6C71-4A18-8A9C-13CCB06E2A32}"/>
            </c:ext>
          </c:extLst>
        </c:ser>
        <c:dLbls>
          <c:showLegendKey val="0"/>
          <c:showVal val="0"/>
          <c:showCatName val="0"/>
          <c:showSerName val="0"/>
          <c:showPercent val="0"/>
          <c:showBubbleSize val="0"/>
        </c:dLbls>
        <c:gapWidth val="150"/>
        <c:axId val="221554072"/>
        <c:axId val="22155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348.88</c:v>
                </c:pt>
                <c:pt idx="4">
                  <c:v>381.07</c:v>
                </c:pt>
              </c:numCache>
            </c:numRef>
          </c:val>
          <c:smooth val="0"/>
          <c:extLst xmlns:c16r2="http://schemas.microsoft.com/office/drawing/2015/06/chart">
            <c:ext xmlns:c16="http://schemas.microsoft.com/office/drawing/2014/chart" uri="{C3380CC4-5D6E-409C-BE32-E72D297353CC}">
              <c16:uniqueId val="{00000001-6C71-4A18-8A9C-13CCB06E2A32}"/>
            </c:ext>
          </c:extLst>
        </c:ser>
        <c:dLbls>
          <c:showLegendKey val="0"/>
          <c:showVal val="0"/>
          <c:showCatName val="0"/>
          <c:showSerName val="0"/>
          <c:showPercent val="0"/>
          <c:showBubbleSize val="0"/>
        </c:dLbls>
        <c:marker val="1"/>
        <c:smooth val="0"/>
        <c:axId val="221554072"/>
        <c:axId val="221553680"/>
      </c:lineChart>
      <c:dateAx>
        <c:axId val="221554072"/>
        <c:scaling>
          <c:orientation val="minMax"/>
        </c:scaling>
        <c:delete val="1"/>
        <c:axPos val="b"/>
        <c:numFmt formatCode="&quot;H&quot;yy" sourceLinked="1"/>
        <c:majorTickMark val="none"/>
        <c:minorTickMark val="none"/>
        <c:tickLblPos val="none"/>
        <c:crossAx val="221553680"/>
        <c:crosses val="autoZero"/>
        <c:auto val="1"/>
        <c:lblOffset val="100"/>
        <c:baseTimeUnit val="years"/>
      </c:dateAx>
      <c:valAx>
        <c:axId val="22155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55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2123.5700000000002</c:v>
                </c:pt>
                <c:pt idx="1">
                  <c:v>2021.62</c:v>
                </c:pt>
                <c:pt idx="2">
                  <c:v>1903.31</c:v>
                </c:pt>
                <c:pt idx="3">
                  <c:v>1739.49</c:v>
                </c:pt>
                <c:pt idx="4">
                  <c:v>1449.35</c:v>
                </c:pt>
              </c:numCache>
            </c:numRef>
          </c:val>
          <c:extLst xmlns:c16r2="http://schemas.microsoft.com/office/drawing/2015/06/chart">
            <c:ext xmlns:c16="http://schemas.microsoft.com/office/drawing/2014/chart" uri="{C3380CC4-5D6E-409C-BE32-E72D297353CC}">
              <c16:uniqueId val="{00000000-7935-4AF8-BD04-9EFB3D3D905F}"/>
            </c:ext>
          </c:extLst>
        </c:ser>
        <c:dLbls>
          <c:showLegendKey val="0"/>
          <c:showVal val="0"/>
          <c:showCatName val="0"/>
          <c:showSerName val="0"/>
          <c:showPercent val="0"/>
          <c:showBubbleSize val="0"/>
        </c:dLbls>
        <c:gapWidth val="150"/>
        <c:axId val="221556032"/>
        <c:axId val="221558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540.38</c:v>
                </c:pt>
                <c:pt idx="4">
                  <c:v>556.47</c:v>
                </c:pt>
              </c:numCache>
            </c:numRef>
          </c:val>
          <c:smooth val="0"/>
          <c:extLst xmlns:c16r2="http://schemas.microsoft.com/office/drawing/2015/06/chart">
            <c:ext xmlns:c16="http://schemas.microsoft.com/office/drawing/2014/chart" uri="{C3380CC4-5D6E-409C-BE32-E72D297353CC}">
              <c16:uniqueId val="{00000001-7935-4AF8-BD04-9EFB3D3D905F}"/>
            </c:ext>
          </c:extLst>
        </c:ser>
        <c:dLbls>
          <c:showLegendKey val="0"/>
          <c:showVal val="0"/>
          <c:showCatName val="0"/>
          <c:showSerName val="0"/>
          <c:showPercent val="0"/>
          <c:showBubbleSize val="0"/>
        </c:dLbls>
        <c:marker val="1"/>
        <c:smooth val="0"/>
        <c:axId val="221556032"/>
        <c:axId val="221558776"/>
      </c:lineChart>
      <c:dateAx>
        <c:axId val="221556032"/>
        <c:scaling>
          <c:orientation val="minMax"/>
        </c:scaling>
        <c:delete val="1"/>
        <c:axPos val="b"/>
        <c:numFmt formatCode="&quot;H&quot;yy" sourceLinked="1"/>
        <c:majorTickMark val="none"/>
        <c:minorTickMark val="none"/>
        <c:tickLblPos val="none"/>
        <c:crossAx val="221558776"/>
        <c:crosses val="autoZero"/>
        <c:auto val="1"/>
        <c:lblOffset val="100"/>
        <c:baseTimeUnit val="years"/>
      </c:dateAx>
      <c:valAx>
        <c:axId val="221558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15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35.83</c:v>
                </c:pt>
                <c:pt idx="1">
                  <c:v>32.130000000000003</c:v>
                </c:pt>
                <c:pt idx="2">
                  <c:v>37.020000000000003</c:v>
                </c:pt>
                <c:pt idx="3">
                  <c:v>37.28</c:v>
                </c:pt>
                <c:pt idx="4">
                  <c:v>41.15</c:v>
                </c:pt>
              </c:numCache>
            </c:numRef>
          </c:val>
          <c:extLst xmlns:c16r2="http://schemas.microsoft.com/office/drawing/2015/06/chart">
            <c:ext xmlns:c16="http://schemas.microsoft.com/office/drawing/2014/chart" uri="{C3380CC4-5D6E-409C-BE32-E72D297353CC}">
              <c16:uniqueId val="{00000000-14F1-4407-BBF0-2E4B70B625D9}"/>
            </c:ext>
          </c:extLst>
        </c:ser>
        <c:dLbls>
          <c:showLegendKey val="0"/>
          <c:showVal val="0"/>
          <c:showCatName val="0"/>
          <c:showSerName val="0"/>
          <c:showPercent val="0"/>
          <c:showBubbleSize val="0"/>
        </c:dLbls>
        <c:gapWidth val="150"/>
        <c:axId val="221552504"/>
        <c:axId val="22155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83.22</c:v>
                </c:pt>
                <c:pt idx="4">
                  <c:v>78.67</c:v>
                </c:pt>
              </c:numCache>
            </c:numRef>
          </c:val>
          <c:smooth val="0"/>
          <c:extLst xmlns:c16r2="http://schemas.microsoft.com/office/drawing/2015/06/chart">
            <c:ext xmlns:c16="http://schemas.microsoft.com/office/drawing/2014/chart" uri="{C3380CC4-5D6E-409C-BE32-E72D297353CC}">
              <c16:uniqueId val="{00000001-14F1-4407-BBF0-2E4B70B625D9}"/>
            </c:ext>
          </c:extLst>
        </c:ser>
        <c:dLbls>
          <c:showLegendKey val="0"/>
          <c:showVal val="0"/>
          <c:showCatName val="0"/>
          <c:showSerName val="0"/>
          <c:showPercent val="0"/>
          <c:showBubbleSize val="0"/>
        </c:dLbls>
        <c:marker val="1"/>
        <c:smooth val="0"/>
        <c:axId val="221552504"/>
        <c:axId val="221556816"/>
      </c:lineChart>
      <c:dateAx>
        <c:axId val="221552504"/>
        <c:scaling>
          <c:orientation val="minMax"/>
        </c:scaling>
        <c:delete val="1"/>
        <c:axPos val="b"/>
        <c:numFmt formatCode="&quot;H&quot;yy" sourceLinked="1"/>
        <c:majorTickMark val="none"/>
        <c:minorTickMark val="none"/>
        <c:tickLblPos val="none"/>
        <c:crossAx val="221556816"/>
        <c:crosses val="autoZero"/>
        <c:auto val="1"/>
        <c:lblOffset val="100"/>
        <c:baseTimeUnit val="years"/>
      </c:dateAx>
      <c:valAx>
        <c:axId val="22155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52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953.94</c:v>
                </c:pt>
                <c:pt idx="1">
                  <c:v>1065.26</c:v>
                </c:pt>
                <c:pt idx="2">
                  <c:v>923.81</c:v>
                </c:pt>
                <c:pt idx="3">
                  <c:v>919.13</c:v>
                </c:pt>
                <c:pt idx="4">
                  <c:v>923.54</c:v>
                </c:pt>
              </c:numCache>
            </c:numRef>
          </c:val>
          <c:extLst xmlns:c16r2="http://schemas.microsoft.com/office/drawing/2015/06/chart">
            <c:ext xmlns:c16="http://schemas.microsoft.com/office/drawing/2014/chart" uri="{C3380CC4-5D6E-409C-BE32-E72D297353CC}">
              <c16:uniqueId val="{00000000-EC03-42BF-B550-0203A941A7F7}"/>
            </c:ext>
          </c:extLst>
        </c:ser>
        <c:dLbls>
          <c:showLegendKey val="0"/>
          <c:showVal val="0"/>
          <c:showCatName val="0"/>
          <c:showSerName val="0"/>
          <c:showPercent val="0"/>
          <c:showBubbleSize val="0"/>
        </c:dLbls>
        <c:gapWidth val="150"/>
        <c:axId val="221559560"/>
        <c:axId val="22155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234.17</c:v>
                </c:pt>
                <c:pt idx="4">
                  <c:v>257.95</c:v>
                </c:pt>
              </c:numCache>
            </c:numRef>
          </c:val>
          <c:smooth val="0"/>
          <c:extLst xmlns:c16r2="http://schemas.microsoft.com/office/drawing/2015/06/chart">
            <c:ext xmlns:c16="http://schemas.microsoft.com/office/drawing/2014/chart" uri="{C3380CC4-5D6E-409C-BE32-E72D297353CC}">
              <c16:uniqueId val="{00000001-EC03-42BF-B550-0203A941A7F7}"/>
            </c:ext>
          </c:extLst>
        </c:ser>
        <c:dLbls>
          <c:showLegendKey val="0"/>
          <c:showVal val="0"/>
          <c:showCatName val="0"/>
          <c:showSerName val="0"/>
          <c:showPercent val="0"/>
          <c:showBubbleSize val="0"/>
        </c:dLbls>
        <c:marker val="1"/>
        <c:smooth val="0"/>
        <c:axId val="221559560"/>
        <c:axId val="221555248"/>
      </c:lineChart>
      <c:dateAx>
        <c:axId val="221559560"/>
        <c:scaling>
          <c:orientation val="minMax"/>
        </c:scaling>
        <c:delete val="1"/>
        <c:axPos val="b"/>
        <c:numFmt formatCode="&quot;H&quot;yy" sourceLinked="1"/>
        <c:majorTickMark val="none"/>
        <c:minorTickMark val="none"/>
        <c:tickLblPos val="none"/>
        <c:crossAx val="221555248"/>
        <c:crosses val="autoZero"/>
        <c:auto val="1"/>
        <c:lblOffset val="100"/>
        <c:baseTimeUnit val="years"/>
      </c:dateAx>
      <c:valAx>
        <c:axId val="22155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59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北海道　由仁町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3" t="str">
        <f>データ!$M$6</f>
        <v>非設置</v>
      </c>
      <c r="AE8" s="83"/>
      <c r="AF8" s="83"/>
      <c r="AG8" s="83"/>
      <c r="AH8" s="83"/>
      <c r="AI8" s="83"/>
      <c r="AJ8" s="83"/>
      <c r="AK8" s="4"/>
      <c r="AL8" s="71">
        <f>データ!$R$6</f>
        <v>4933</v>
      </c>
      <c r="AM8" s="71"/>
      <c r="AN8" s="71"/>
      <c r="AO8" s="71"/>
      <c r="AP8" s="71"/>
      <c r="AQ8" s="71"/>
      <c r="AR8" s="71"/>
      <c r="AS8" s="71"/>
      <c r="AT8" s="67">
        <f>データ!$S$6</f>
        <v>133.74</v>
      </c>
      <c r="AU8" s="68"/>
      <c r="AV8" s="68"/>
      <c r="AW8" s="68"/>
      <c r="AX8" s="68"/>
      <c r="AY8" s="68"/>
      <c r="AZ8" s="68"/>
      <c r="BA8" s="68"/>
      <c r="BB8" s="70">
        <f>データ!$T$6</f>
        <v>36.89</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55.08</v>
      </c>
      <c r="J10" s="68"/>
      <c r="K10" s="68"/>
      <c r="L10" s="68"/>
      <c r="M10" s="68"/>
      <c r="N10" s="68"/>
      <c r="O10" s="69"/>
      <c r="P10" s="70">
        <f>データ!$P$6</f>
        <v>99.1</v>
      </c>
      <c r="Q10" s="70"/>
      <c r="R10" s="70"/>
      <c r="S10" s="70"/>
      <c r="T10" s="70"/>
      <c r="U10" s="70"/>
      <c r="V10" s="70"/>
      <c r="W10" s="71">
        <f>データ!$Q$6</f>
        <v>6939</v>
      </c>
      <c r="X10" s="71"/>
      <c r="Y10" s="71"/>
      <c r="Z10" s="71"/>
      <c r="AA10" s="71"/>
      <c r="AB10" s="71"/>
      <c r="AC10" s="71"/>
      <c r="AD10" s="2"/>
      <c r="AE10" s="2"/>
      <c r="AF10" s="2"/>
      <c r="AG10" s="2"/>
      <c r="AH10" s="4"/>
      <c r="AI10" s="4"/>
      <c r="AJ10" s="4"/>
      <c r="AK10" s="4"/>
      <c r="AL10" s="71">
        <f>データ!$U$6</f>
        <v>4862</v>
      </c>
      <c r="AM10" s="71"/>
      <c r="AN10" s="71"/>
      <c r="AO10" s="71"/>
      <c r="AP10" s="71"/>
      <c r="AQ10" s="71"/>
      <c r="AR10" s="71"/>
      <c r="AS10" s="71"/>
      <c r="AT10" s="67">
        <f>データ!$V$6</f>
        <v>69.72</v>
      </c>
      <c r="AU10" s="68"/>
      <c r="AV10" s="68"/>
      <c r="AW10" s="68"/>
      <c r="AX10" s="68"/>
      <c r="AY10" s="68"/>
      <c r="AZ10" s="68"/>
      <c r="BA10" s="68"/>
      <c r="BB10" s="70">
        <f>データ!$W$6</f>
        <v>69.739999999999995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0SkyMQaw9/XNcf8grIG+xnMdgQBA2MRdaittWWmSqkVMiJKBeeVBlgGLK60hkYJffgvK5IKOZvFnTa8nlEU5Q==" saltValue="gsomjAEAOO6IRWwdSrooP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14273</v>
      </c>
      <c r="D6" s="34">
        <f t="shared" si="3"/>
        <v>46</v>
      </c>
      <c r="E6" s="34">
        <f t="shared" si="3"/>
        <v>1</v>
      </c>
      <c r="F6" s="34">
        <f t="shared" si="3"/>
        <v>0</v>
      </c>
      <c r="G6" s="34">
        <f t="shared" si="3"/>
        <v>1</v>
      </c>
      <c r="H6" s="34" t="str">
        <f t="shared" si="3"/>
        <v>北海道　由仁町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55.08</v>
      </c>
      <c r="P6" s="35">
        <f t="shared" si="3"/>
        <v>99.1</v>
      </c>
      <c r="Q6" s="35">
        <f t="shared" si="3"/>
        <v>6939</v>
      </c>
      <c r="R6" s="35">
        <f t="shared" si="3"/>
        <v>4933</v>
      </c>
      <c r="S6" s="35">
        <f t="shared" si="3"/>
        <v>133.74</v>
      </c>
      <c r="T6" s="35">
        <f t="shared" si="3"/>
        <v>36.89</v>
      </c>
      <c r="U6" s="35">
        <f t="shared" si="3"/>
        <v>4862</v>
      </c>
      <c r="V6" s="35">
        <f t="shared" si="3"/>
        <v>69.72</v>
      </c>
      <c r="W6" s="35">
        <f t="shared" si="3"/>
        <v>69.739999999999995</v>
      </c>
      <c r="X6" s="36">
        <f>IF(X7="",NA(),X7)</f>
        <v>99.48</v>
      </c>
      <c r="Y6" s="36">
        <f t="shared" ref="Y6:AG6" si="4">IF(Y7="",NA(),Y7)</f>
        <v>92.31</v>
      </c>
      <c r="Z6" s="36">
        <f t="shared" si="4"/>
        <v>103.95</v>
      </c>
      <c r="AA6" s="36">
        <f t="shared" si="4"/>
        <v>103.74</v>
      </c>
      <c r="AB6" s="36">
        <f t="shared" si="4"/>
        <v>106.54</v>
      </c>
      <c r="AC6" s="36">
        <f t="shared" si="4"/>
        <v>107.95</v>
      </c>
      <c r="AD6" s="36">
        <f t="shared" si="4"/>
        <v>104.47</v>
      </c>
      <c r="AE6" s="36">
        <f t="shared" si="4"/>
        <v>103.81</v>
      </c>
      <c r="AF6" s="36">
        <f t="shared" si="4"/>
        <v>108.22</v>
      </c>
      <c r="AG6" s="36">
        <f t="shared" si="4"/>
        <v>114.22</v>
      </c>
      <c r="AH6" s="35" t="str">
        <f>IF(AH7="","",IF(AH7="-","【-】","【"&amp;SUBSTITUTE(TEXT(AH7,"#,##0.00"),"-","△")&amp;"】"))</f>
        <v>【110.27】</v>
      </c>
      <c r="AI6" s="36">
        <f>IF(AI7="",NA(),AI7)</f>
        <v>36.25</v>
      </c>
      <c r="AJ6" s="36">
        <f t="shared" ref="AJ6:AR6" si="5">IF(AJ7="",NA(),AJ7)</f>
        <v>60.52</v>
      </c>
      <c r="AK6" s="36">
        <f t="shared" si="5"/>
        <v>51.97</v>
      </c>
      <c r="AL6" s="36">
        <f t="shared" si="5"/>
        <v>41.89</v>
      </c>
      <c r="AM6" s="36">
        <f t="shared" si="5"/>
        <v>20.65</v>
      </c>
      <c r="AN6" s="36">
        <f t="shared" si="5"/>
        <v>12.44</v>
      </c>
      <c r="AO6" s="36">
        <f t="shared" si="5"/>
        <v>16.399999999999999</v>
      </c>
      <c r="AP6" s="36">
        <f t="shared" si="5"/>
        <v>25.66</v>
      </c>
      <c r="AQ6" s="36">
        <f t="shared" si="5"/>
        <v>25.29</v>
      </c>
      <c r="AR6" s="36">
        <f t="shared" si="5"/>
        <v>22.71</v>
      </c>
      <c r="AS6" s="35" t="str">
        <f>IF(AS7="","",IF(AS7="-","【-】","【"&amp;SUBSTITUTE(TEXT(AS7,"#,##0.00"),"-","△")&amp;"】"))</f>
        <v>【1.15】</v>
      </c>
      <c r="AT6" s="36">
        <f>IF(AT7="",NA(),AT7)</f>
        <v>95.8</v>
      </c>
      <c r="AU6" s="36">
        <f t="shared" ref="AU6:BC6" si="6">IF(AU7="",NA(),AU7)</f>
        <v>89.38</v>
      </c>
      <c r="AV6" s="36">
        <f t="shared" si="6"/>
        <v>101.48</v>
      </c>
      <c r="AW6" s="36">
        <f t="shared" si="6"/>
        <v>120.2</v>
      </c>
      <c r="AX6" s="36">
        <f t="shared" si="6"/>
        <v>132.36000000000001</v>
      </c>
      <c r="AY6" s="36">
        <f t="shared" si="6"/>
        <v>371.89</v>
      </c>
      <c r="AZ6" s="36">
        <f t="shared" si="6"/>
        <v>293.23</v>
      </c>
      <c r="BA6" s="36">
        <f t="shared" si="6"/>
        <v>300.14</v>
      </c>
      <c r="BB6" s="36">
        <f t="shared" si="6"/>
        <v>348.88</v>
      </c>
      <c r="BC6" s="36">
        <f t="shared" si="6"/>
        <v>381.07</v>
      </c>
      <c r="BD6" s="35" t="str">
        <f>IF(BD7="","",IF(BD7="-","【-】","【"&amp;SUBSTITUTE(TEXT(BD7,"#,##0.00"),"-","△")&amp;"】"))</f>
        <v>【260.31】</v>
      </c>
      <c r="BE6" s="36">
        <f>IF(BE7="",NA(),BE7)</f>
        <v>2123.5700000000002</v>
      </c>
      <c r="BF6" s="36">
        <f t="shared" ref="BF6:BN6" si="7">IF(BF7="",NA(),BF7)</f>
        <v>2021.62</v>
      </c>
      <c r="BG6" s="36">
        <f t="shared" si="7"/>
        <v>1903.31</v>
      </c>
      <c r="BH6" s="36">
        <f t="shared" si="7"/>
        <v>1739.49</v>
      </c>
      <c r="BI6" s="36">
        <f t="shared" si="7"/>
        <v>1449.35</v>
      </c>
      <c r="BJ6" s="36">
        <f t="shared" si="7"/>
        <v>483.11</v>
      </c>
      <c r="BK6" s="36">
        <f t="shared" si="7"/>
        <v>542.29999999999995</v>
      </c>
      <c r="BL6" s="36">
        <f t="shared" si="7"/>
        <v>566.65</v>
      </c>
      <c r="BM6" s="36">
        <f t="shared" si="7"/>
        <v>540.38</v>
      </c>
      <c r="BN6" s="36">
        <f t="shared" si="7"/>
        <v>556.47</v>
      </c>
      <c r="BO6" s="35" t="str">
        <f>IF(BO7="","",IF(BO7="-","【-】","【"&amp;SUBSTITUTE(TEXT(BO7,"#,##0.00"),"-","△")&amp;"】"))</f>
        <v>【275.67】</v>
      </c>
      <c r="BP6" s="36">
        <f>IF(BP7="",NA(),BP7)</f>
        <v>35.83</v>
      </c>
      <c r="BQ6" s="36">
        <f t="shared" ref="BQ6:BY6" si="8">IF(BQ7="",NA(),BQ7)</f>
        <v>32.130000000000003</v>
      </c>
      <c r="BR6" s="36">
        <f t="shared" si="8"/>
        <v>37.020000000000003</v>
      </c>
      <c r="BS6" s="36">
        <f t="shared" si="8"/>
        <v>37.28</v>
      </c>
      <c r="BT6" s="36">
        <f t="shared" si="8"/>
        <v>41.15</v>
      </c>
      <c r="BU6" s="36">
        <f t="shared" si="8"/>
        <v>93.28</v>
      </c>
      <c r="BV6" s="36">
        <f t="shared" si="8"/>
        <v>87.51</v>
      </c>
      <c r="BW6" s="36">
        <f t="shared" si="8"/>
        <v>84.77</v>
      </c>
      <c r="BX6" s="36">
        <f t="shared" si="8"/>
        <v>83.22</v>
      </c>
      <c r="BY6" s="36">
        <f t="shared" si="8"/>
        <v>78.67</v>
      </c>
      <c r="BZ6" s="35" t="str">
        <f>IF(BZ7="","",IF(BZ7="-","【-】","【"&amp;SUBSTITUTE(TEXT(BZ7,"#,##0.00"),"-","△")&amp;"】"))</f>
        <v>【100.05】</v>
      </c>
      <c r="CA6" s="36">
        <f>IF(CA7="",NA(),CA7)</f>
        <v>953.94</v>
      </c>
      <c r="CB6" s="36">
        <f t="shared" ref="CB6:CJ6" si="9">IF(CB7="",NA(),CB7)</f>
        <v>1065.26</v>
      </c>
      <c r="CC6" s="36">
        <f t="shared" si="9"/>
        <v>923.81</v>
      </c>
      <c r="CD6" s="36">
        <f t="shared" si="9"/>
        <v>919.13</v>
      </c>
      <c r="CE6" s="36">
        <f t="shared" si="9"/>
        <v>923.54</v>
      </c>
      <c r="CF6" s="36">
        <f t="shared" si="9"/>
        <v>208.29</v>
      </c>
      <c r="CG6" s="36">
        <f t="shared" si="9"/>
        <v>218.42</v>
      </c>
      <c r="CH6" s="36">
        <f t="shared" si="9"/>
        <v>227.27</v>
      </c>
      <c r="CI6" s="36">
        <f t="shared" si="9"/>
        <v>234.17</v>
      </c>
      <c r="CJ6" s="36">
        <f t="shared" si="9"/>
        <v>257.95</v>
      </c>
      <c r="CK6" s="35" t="str">
        <f>IF(CK7="","",IF(CK7="-","【-】","【"&amp;SUBSTITUTE(TEXT(CK7,"#,##0.00"),"-","△")&amp;"】"))</f>
        <v>【166.40】</v>
      </c>
      <c r="CL6" s="36">
        <f>IF(CL7="",NA(),CL7)</f>
        <v>60.12</v>
      </c>
      <c r="CM6" s="36">
        <f t="shared" ref="CM6:CU6" si="10">IF(CM7="",NA(),CM7)</f>
        <v>59.59</v>
      </c>
      <c r="CN6" s="36">
        <f t="shared" si="10"/>
        <v>57.64</v>
      </c>
      <c r="CO6" s="36">
        <f t="shared" si="10"/>
        <v>56.2</v>
      </c>
      <c r="CP6" s="36">
        <f t="shared" si="10"/>
        <v>56.19</v>
      </c>
      <c r="CQ6" s="36">
        <f t="shared" si="10"/>
        <v>49.32</v>
      </c>
      <c r="CR6" s="36">
        <f t="shared" si="10"/>
        <v>50.24</v>
      </c>
      <c r="CS6" s="36">
        <f t="shared" si="10"/>
        <v>50.29</v>
      </c>
      <c r="CT6" s="36">
        <f t="shared" si="10"/>
        <v>41.06</v>
      </c>
      <c r="CU6" s="36">
        <f t="shared" si="10"/>
        <v>39.94</v>
      </c>
      <c r="CV6" s="35" t="str">
        <f>IF(CV7="","",IF(CV7="-","【-】","【"&amp;SUBSTITUTE(TEXT(CV7,"#,##0.00"),"-","△")&amp;"】"))</f>
        <v>【60.69】</v>
      </c>
      <c r="CW6" s="36">
        <f>IF(CW7="",NA(),CW7)</f>
        <v>64.900000000000006</v>
      </c>
      <c r="CX6" s="36">
        <f t="shared" ref="CX6:DF6" si="11">IF(CX7="",NA(),CX7)</f>
        <v>64.08</v>
      </c>
      <c r="CY6" s="36">
        <f t="shared" si="11"/>
        <v>64.86</v>
      </c>
      <c r="CZ6" s="36">
        <f t="shared" si="11"/>
        <v>65.58</v>
      </c>
      <c r="DA6" s="36">
        <f t="shared" si="11"/>
        <v>64.28</v>
      </c>
      <c r="DB6" s="36">
        <f t="shared" si="11"/>
        <v>79.34</v>
      </c>
      <c r="DC6" s="36">
        <f t="shared" si="11"/>
        <v>78.650000000000006</v>
      </c>
      <c r="DD6" s="36">
        <f t="shared" si="11"/>
        <v>77.73</v>
      </c>
      <c r="DE6" s="36">
        <f t="shared" si="11"/>
        <v>72.42</v>
      </c>
      <c r="DF6" s="36">
        <f t="shared" si="11"/>
        <v>69.41</v>
      </c>
      <c r="DG6" s="35" t="str">
        <f>IF(DG7="","",IF(DG7="-","【-】","【"&amp;SUBSTITUTE(TEXT(DG7,"#,##0.00"),"-","△")&amp;"】"))</f>
        <v>【89.82】</v>
      </c>
      <c r="DH6" s="36">
        <f>IF(DH7="",NA(),DH7)</f>
        <v>33.729999999999997</v>
      </c>
      <c r="DI6" s="36">
        <f t="shared" ref="DI6:DQ6" si="12">IF(DI7="",NA(),DI7)</f>
        <v>35.86</v>
      </c>
      <c r="DJ6" s="36">
        <f t="shared" si="12"/>
        <v>37.96</v>
      </c>
      <c r="DK6" s="36">
        <f t="shared" si="12"/>
        <v>40.03</v>
      </c>
      <c r="DL6" s="36">
        <f t="shared" si="12"/>
        <v>42.08</v>
      </c>
      <c r="DM6" s="36">
        <f t="shared" si="12"/>
        <v>48.3</v>
      </c>
      <c r="DN6" s="36">
        <f t="shared" si="12"/>
        <v>45.14</v>
      </c>
      <c r="DO6" s="36">
        <f t="shared" si="12"/>
        <v>45.85</v>
      </c>
      <c r="DP6" s="36">
        <f t="shared" si="12"/>
        <v>52.73</v>
      </c>
      <c r="DQ6" s="36">
        <f t="shared" si="12"/>
        <v>53.25</v>
      </c>
      <c r="DR6" s="35" t="str">
        <f>IF(DR7="","",IF(DR7="-","【-】","【"&amp;SUBSTITUTE(TEXT(DR7,"#,##0.00"),"-","△")&amp;"】"))</f>
        <v>【50.19】</v>
      </c>
      <c r="DS6" s="36">
        <f>IF(DS7="",NA(),DS7)</f>
        <v>8.0399999999999991</v>
      </c>
      <c r="DT6" s="36">
        <f t="shared" ref="DT6:EB6" si="13">IF(DT7="",NA(),DT7)</f>
        <v>8.0399999999999991</v>
      </c>
      <c r="DU6" s="36">
        <f t="shared" si="13"/>
        <v>8.0399999999999991</v>
      </c>
      <c r="DV6" s="36">
        <f t="shared" si="13"/>
        <v>8.0399999999999991</v>
      </c>
      <c r="DW6" s="36">
        <f t="shared" si="13"/>
        <v>20.170000000000002</v>
      </c>
      <c r="DX6" s="36">
        <f t="shared" si="13"/>
        <v>12.43</v>
      </c>
      <c r="DY6" s="36">
        <f t="shared" si="13"/>
        <v>13.58</v>
      </c>
      <c r="DZ6" s="36">
        <f t="shared" si="13"/>
        <v>14.13</v>
      </c>
      <c r="EA6" s="36">
        <f t="shared" si="13"/>
        <v>19.91</v>
      </c>
      <c r="EB6" s="36">
        <f t="shared" si="13"/>
        <v>23.02</v>
      </c>
      <c r="EC6" s="35" t="str">
        <f>IF(EC7="","",IF(EC7="-","【-】","【"&amp;SUBSTITUTE(TEXT(EC7,"#,##0.00"),"-","△")&amp;"】"))</f>
        <v>【20.63】</v>
      </c>
      <c r="ED6" s="36">
        <f>IF(ED7="",NA(),ED7)</f>
        <v>0.09</v>
      </c>
      <c r="EE6" s="36">
        <f t="shared" ref="EE6:EM6" si="14">IF(EE7="",NA(),EE7)</f>
        <v>0.4</v>
      </c>
      <c r="EF6" s="36">
        <f t="shared" si="14"/>
        <v>0.42</v>
      </c>
      <c r="EG6" s="36">
        <f t="shared" si="14"/>
        <v>0.03</v>
      </c>
      <c r="EH6" s="36">
        <f t="shared" si="14"/>
        <v>7.0000000000000007E-2</v>
      </c>
      <c r="EI6" s="36">
        <f t="shared" si="14"/>
        <v>0.46</v>
      </c>
      <c r="EJ6" s="36">
        <f t="shared" si="14"/>
        <v>0.44</v>
      </c>
      <c r="EK6" s="36">
        <f t="shared" si="14"/>
        <v>0.52</v>
      </c>
      <c r="EL6" s="36">
        <f t="shared" si="14"/>
        <v>0.81</v>
      </c>
      <c r="EM6" s="36">
        <f t="shared" si="14"/>
        <v>0.38</v>
      </c>
      <c r="EN6" s="35" t="str">
        <f>IF(EN7="","",IF(EN7="-","【-】","【"&amp;SUBSTITUTE(TEXT(EN7,"#,##0.00"),"-","△")&amp;"】"))</f>
        <v>【0.69】</v>
      </c>
    </row>
    <row r="7" spans="1:144" s="37" customFormat="1" x14ac:dyDescent="0.15">
      <c r="A7" s="29"/>
      <c r="B7" s="38">
        <v>2020</v>
      </c>
      <c r="C7" s="38">
        <v>14273</v>
      </c>
      <c r="D7" s="38">
        <v>46</v>
      </c>
      <c r="E7" s="38">
        <v>1</v>
      </c>
      <c r="F7" s="38">
        <v>0</v>
      </c>
      <c r="G7" s="38">
        <v>1</v>
      </c>
      <c r="H7" s="38" t="s">
        <v>93</v>
      </c>
      <c r="I7" s="38" t="s">
        <v>94</v>
      </c>
      <c r="J7" s="38" t="s">
        <v>95</v>
      </c>
      <c r="K7" s="38" t="s">
        <v>96</v>
      </c>
      <c r="L7" s="38" t="s">
        <v>97</v>
      </c>
      <c r="M7" s="38" t="s">
        <v>98</v>
      </c>
      <c r="N7" s="39" t="s">
        <v>99</v>
      </c>
      <c r="O7" s="39">
        <v>55.08</v>
      </c>
      <c r="P7" s="39">
        <v>99.1</v>
      </c>
      <c r="Q7" s="39">
        <v>6939</v>
      </c>
      <c r="R7" s="39">
        <v>4933</v>
      </c>
      <c r="S7" s="39">
        <v>133.74</v>
      </c>
      <c r="T7" s="39">
        <v>36.89</v>
      </c>
      <c r="U7" s="39">
        <v>4862</v>
      </c>
      <c r="V7" s="39">
        <v>69.72</v>
      </c>
      <c r="W7" s="39">
        <v>69.739999999999995</v>
      </c>
      <c r="X7" s="39">
        <v>99.48</v>
      </c>
      <c r="Y7" s="39">
        <v>92.31</v>
      </c>
      <c r="Z7" s="39">
        <v>103.95</v>
      </c>
      <c r="AA7" s="39">
        <v>103.74</v>
      </c>
      <c r="AB7" s="39">
        <v>106.54</v>
      </c>
      <c r="AC7" s="39">
        <v>107.95</v>
      </c>
      <c r="AD7" s="39">
        <v>104.47</v>
      </c>
      <c r="AE7" s="39">
        <v>103.81</v>
      </c>
      <c r="AF7" s="39">
        <v>108.22</v>
      </c>
      <c r="AG7" s="39">
        <v>114.22</v>
      </c>
      <c r="AH7" s="39">
        <v>110.27</v>
      </c>
      <c r="AI7" s="39">
        <v>36.25</v>
      </c>
      <c r="AJ7" s="39">
        <v>60.52</v>
      </c>
      <c r="AK7" s="39">
        <v>51.97</v>
      </c>
      <c r="AL7" s="39">
        <v>41.89</v>
      </c>
      <c r="AM7" s="39">
        <v>20.65</v>
      </c>
      <c r="AN7" s="39">
        <v>12.44</v>
      </c>
      <c r="AO7" s="39">
        <v>16.399999999999999</v>
      </c>
      <c r="AP7" s="39">
        <v>25.66</v>
      </c>
      <c r="AQ7" s="39">
        <v>25.29</v>
      </c>
      <c r="AR7" s="39">
        <v>22.71</v>
      </c>
      <c r="AS7" s="39">
        <v>1.1499999999999999</v>
      </c>
      <c r="AT7" s="39">
        <v>95.8</v>
      </c>
      <c r="AU7" s="39">
        <v>89.38</v>
      </c>
      <c r="AV7" s="39">
        <v>101.48</v>
      </c>
      <c r="AW7" s="39">
        <v>120.2</v>
      </c>
      <c r="AX7" s="39">
        <v>132.36000000000001</v>
      </c>
      <c r="AY7" s="39">
        <v>371.89</v>
      </c>
      <c r="AZ7" s="39">
        <v>293.23</v>
      </c>
      <c r="BA7" s="39">
        <v>300.14</v>
      </c>
      <c r="BB7" s="39">
        <v>348.88</v>
      </c>
      <c r="BC7" s="39">
        <v>381.07</v>
      </c>
      <c r="BD7" s="39">
        <v>260.31</v>
      </c>
      <c r="BE7" s="39">
        <v>2123.5700000000002</v>
      </c>
      <c r="BF7" s="39">
        <v>2021.62</v>
      </c>
      <c r="BG7" s="39">
        <v>1903.31</v>
      </c>
      <c r="BH7" s="39">
        <v>1739.49</v>
      </c>
      <c r="BI7" s="39">
        <v>1449.35</v>
      </c>
      <c r="BJ7" s="39">
        <v>483.11</v>
      </c>
      <c r="BK7" s="39">
        <v>542.29999999999995</v>
      </c>
      <c r="BL7" s="39">
        <v>566.65</v>
      </c>
      <c r="BM7" s="39">
        <v>540.38</v>
      </c>
      <c r="BN7" s="39">
        <v>556.47</v>
      </c>
      <c r="BO7" s="39">
        <v>275.67</v>
      </c>
      <c r="BP7" s="39">
        <v>35.83</v>
      </c>
      <c r="BQ7" s="39">
        <v>32.130000000000003</v>
      </c>
      <c r="BR7" s="39">
        <v>37.020000000000003</v>
      </c>
      <c r="BS7" s="39">
        <v>37.28</v>
      </c>
      <c r="BT7" s="39">
        <v>41.15</v>
      </c>
      <c r="BU7" s="39">
        <v>93.28</v>
      </c>
      <c r="BV7" s="39">
        <v>87.51</v>
      </c>
      <c r="BW7" s="39">
        <v>84.77</v>
      </c>
      <c r="BX7" s="39">
        <v>83.22</v>
      </c>
      <c r="BY7" s="39">
        <v>78.67</v>
      </c>
      <c r="BZ7" s="39">
        <v>100.05</v>
      </c>
      <c r="CA7" s="39">
        <v>953.94</v>
      </c>
      <c r="CB7" s="39">
        <v>1065.26</v>
      </c>
      <c r="CC7" s="39">
        <v>923.81</v>
      </c>
      <c r="CD7" s="39">
        <v>919.13</v>
      </c>
      <c r="CE7" s="39">
        <v>923.54</v>
      </c>
      <c r="CF7" s="39">
        <v>208.29</v>
      </c>
      <c r="CG7" s="39">
        <v>218.42</v>
      </c>
      <c r="CH7" s="39">
        <v>227.27</v>
      </c>
      <c r="CI7" s="39">
        <v>234.17</v>
      </c>
      <c r="CJ7" s="39">
        <v>257.95</v>
      </c>
      <c r="CK7" s="39">
        <v>166.4</v>
      </c>
      <c r="CL7" s="39">
        <v>60.12</v>
      </c>
      <c r="CM7" s="39">
        <v>59.59</v>
      </c>
      <c r="CN7" s="39">
        <v>57.64</v>
      </c>
      <c r="CO7" s="39">
        <v>56.2</v>
      </c>
      <c r="CP7" s="39">
        <v>56.19</v>
      </c>
      <c r="CQ7" s="39">
        <v>49.32</v>
      </c>
      <c r="CR7" s="39">
        <v>50.24</v>
      </c>
      <c r="CS7" s="39">
        <v>50.29</v>
      </c>
      <c r="CT7" s="39">
        <v>41.06</v>
      </c>
      <c r="CU7" s="39">
        <v>39.94</v>
      </c>
      <c r="CV7" s="39">
        <v>60.69</v>
      </c>
      <c r="CW7" s="39">
        <v>64.900000000000006</v>
      </c>
      <c r="CX7" s="39">
        <v>64.08</v>
      </c>
      <c r="CY7" s="39">
        <v>64.86</v>
      </c>
      <c r="CZ7" s="39">
        <v>65.58</v>
      </c>
      <c r="DA7" s="39">
        <v>64.28</v>
      </c>
      <c r="DB7" s="39">
        <v>79.34</v>
      </c>
      <c r="DC7" s="39">
        <v>78.650000000000006</v>
      </c>
      <c r="DD7" s="39">
        <v>77.73</v>
      </c>
      <c r="DE7" s="39">
        <v>72.42</v>
      </c>
      <c r="DF7" s="39">
        <v>69.41</v>
      </c>
      <c r="DG7" s="39">
        <v>89.82</v>
      </c>
      <c r="DH7" s="39">
        <v>33.729999999999997</v>
      </c>
      <c r="DI7" s="39">
        <v>35.86</v>
      </c>
      <c r="DJ7" s="39">
        <v>37.96</v>
      </c>
      <c r="DK7" s="39">
        <v>40.03</v>
      </c>
      <c r="DL7" s="39">
        <v>42.08</v>
      </c>
      <c r="DM7" s="39">
        <v>48.3</v>
      </c>
      <c r="DN7" s="39">
        <v>45.14</v>
      </c>
      <c r="DO7" s="39">
        <v>45.85</v>
      </c>
      <c r="DP7" s="39">
        <v>52.73</v>
      </c>
      <c r="DQ7" s="39">
        <v>53.25</v>
      </c>
      <c r="DR7" s="39">
        <v>50.19</v>
      </c>
      <c r="DS7" s="39">
        <v>8.0399999999999991</v>
      </c>
      <c r="DT7" s="39">
        <v>8.0399999999999991</v>
      </c>
      <c r="DU7" s="39">
        <v>8.0399999999999991</v>
      </c>
      <c r="DV7" s="39">
        <v>8.0399999999999991</v>
      </c>
      <c r="DW7" s="39">
        <v>20.170000000000002</v>
      </c>
      <c r="DX7" s="39">
        <v>12.43</v>
      </c>
      <c r="DY7" s="39">
        <v>13.58</v>
      </c>
      <c r="DZ7" s="39">
        <v>14.13</v>
      </c>
      <c r="EA7" s="39">
        <v>19.91</v>
      </c>
      <c r="EB7" s="39">
        <v>23.02</v>
      </c>
      <c r="EC7" s="39">
        <v>20.63</v>
      </c>
      <c r="ED7" s="39">
        <v>0.09</v>
      </c>
      <c r="EE7" s="39">
        <v>0.4</v>
      </c>
      <c r="EF7" s="39">
        <v>0.42</v>
      </c>
      <c r="EG7" s="39">
        <v>0.03</v>
      </c>
      <c r="EH7" s="39">
        <v>7.0000000000000007E-2</v>
      </c>
      <c r="EI7" s="39">
        <v>0.46</v>
      </c>
      <c r="EJ7" s="39">
        <v>0.44</v>
      </c>
      <c r="EK7" s="39">
        <v>0.52</v>
      </c>
      <c r="EL7" s="39">
        <v>0.81</v>
      </c>
      <c r="EM7" s="39">
        <v>0.38</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YUNIPC16_03</cp:lastModifiedBy>
  <dcterms:created xsi:type="dcterms:W3CDTF">2021-12-03T06:41:42Z</dcterms:created>
  <dcterms:modified xsi:type="dcterms:W3CDTF">2022-02-28T00:57:49Z</dcterms:modified>
  <cp:category/>
</cp:coreProperties>
</file>