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72.40.2\上下水道\☆業務担当\☆調査提出\調査提出（R03）\0107公営企業に係る経営比較分析表（令和2年度決算）の分析等について\提出\"/>
    </mc:Choice>
  </mc:AlternateContent>
  <workbookProtection workbookAlgorithmName="SHA-512" workbookHashValue="5pZ2xxnLew2S4y5LZixBXODL5gUBRhq7KkqiDRNruoBuINFSD1B0viHco4tT/RzE6WY1nMeR7mC51z2lEaUcMw==" workbookSaltValue="xfrOquESfvVcZD4s/6CO0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<sst xmlns="http://schemas.openxmlformats.org/spreadsheetml/2006/main" count="241" uniqueCount="120">
  <si>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</si>
  <si>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</si>
  <si>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</si>
  <si>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</si>
  <si>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</si>
  <si>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</si>
  <si>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</si>
  <si>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</si>
  <si>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</si>
  <si>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</si>
  <si>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</si>
  <si>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</si>
  <si>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</si>
  <si>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</si>
  <si>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</si>
  <si>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</si>
  <si>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</si>
  <si>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</si>
  <si>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</si>
  <si>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</si>
  <si>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</si>
  <si>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</si>
  <si>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</si>
  <si>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</si>
  <si>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</si>
  <si>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</si>
  <si>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</si>
  <si>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</si>
  <si>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</si>
  <si>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</si>
  <si>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</si>
  <si>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</si>
  <si>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</si>
  <si>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</si>
  <si>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</si>
  <si>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</si>
  <si>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</si>
  <si>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</si>
  <si>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</si>
  <si>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</si>
  <si>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</si>
  <si>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</si>
  <si>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</si>
  <si>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</si>
  <si>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</si>
  <si>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</si>
  <si>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</si>
  <si>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</si>
  <si>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</si>
  <si>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</si>
  <si>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</si>
  <si>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</si>
  <si>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</si>
  <si>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</si>
  <si>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</si>
  <si>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</si>
  <si>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</si>
  <si>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</si>
  <si>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</si>
  <si>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</si>
  <si>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</si>
  <si>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</si>
  <si>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</si>
  <si>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</si>
  <si>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</si>
  <si>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</si>
  <si>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</si>
  <si>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</si>
  <si>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</si>
  <si>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</si>
  <si>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</si>
  <si>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</si>
  <si>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</si>
  <si>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</si>
  <si>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</si>
  <si>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</si>
  <si>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</si>
  <si>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</si>
  <si>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</si>
  <si>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</si>
  <si>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</si>
  <si>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</si>
  <si>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</si>
  <si>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</si>
  <si>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</si>
  <si>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</si>
  <si>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</si>
  <si>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</si>
  <si>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</si>
  <si>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</si>
  <si>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</si>
  <si>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</si>
  <si>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</si>
  <si>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</si>
  <si>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</si>
  <si>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</si>
  <si>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</si>
  <si>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由仁町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</si>
  <si>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</si>
  <si>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</si>
  <si>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</si>
  <si>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</si>
  <si>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</si>
  <si>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</si>
  <si>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</si>
  <si>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</si>
  <si>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</si>
  <si>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</si>
  <si>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</si>
  <si>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</si>
  <si>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</si>
  <si>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</si>
  <si>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</si>
  <si>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</si>
  <si>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</si>
  <si>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</si>
  <si>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</si>
  <si>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平成29年度に料金改定を行ったが、収益的収支比率については前年度対比5.41％減少して、低い水準となっており、一般会計からの繰入金に依存している状況である。
　企業債残高対事業規模比率については平成30年度から上昇傾向にあり、全国平均値と比較しても高い比率となっているが、今後は企業債残高が減少していく見込みである。
　経費回収率については経費のすべてを料金収入で賄えていないことから、今後も引き続き使用料の見直しを検討しながら、経費の削減を行っていく必要があり、また、水洗化率についても全国平均値よりも高い状況となっているが、今後の人口減少の影響を踏まえ、水洗化率の向上に向けた取組みを検討する必要がある。</t>
    <rPh sb="30" eb="33">
      <t>ゼンネンド</t>
    </rPh>
    <rPh sb="33" eb="35">
      <t>タイヒ</t>
    </rPh>
    <rPh sb="40" eb="42">
      <t>ゲンショウ</t>
    </rPh>
    <rPh sb="73" eb="75">
      <t>ジョウキョウ</t>
    </rPh>
    <rPh sb="87" eb="89">
      <t>ジギョウ</t>
    </rPh>
    <rPh sb="89" eb="91">
      <t>キボ</t>
    </rPh>
    <rPh sb="98" eb="100">
      <t>ヘイセイ</t>
    </rPh>
    <rPh sb="102" eb="104">
      <t>ネンド</t>
    </rPh>
    <rPh sb="106" eb="108">
      <t>ジョウショウ</t>
    </rPh>
    <rPh sb="108" eb="110">
      <t>ケイコウ</t>
    </rPh>
    <rPh sb="137" eb="139">
      <t>コンゴ</t>
    </rPh>
    <rPh sb="146" eb="148">
      <t>ゲンショウ</t>
    </rPh>
    <rPh sb="171" eb="173">
      <t>ケイヒ</t>
    </rPh>
    <rPh sb="197" eb="198">
      <t>ヒ</t>
    </rPh>
    <rPh sb="199" eb="200">
      <t>ツヅ</t>
    </rPh>
    <rPh sb="201" eb="204">
      <t>シヨウリョウ</t>
    </rPh>
    <rPh sb="222" eb="223">
      <t>イ</t>
    </rPh>
    <rPh sb="227" eb="229">
      <t>ヒツヨウ</t>
    </rPh>
    <rPh sb="245" eb="247">
      <t>ゼンコク</t>
    </rPh>
    <rPh sb="247" eb="250">
      <t>ヘイキンチ</t>
    </rPh>
    <rPh sb="253" eb="254">
      <t>タカ</t>
    </rPh>
    <rPh sb="255" eb="257">
      <t>ジョウキョウ</t>
    </rPh>
    <rPh sb="265" eb="267">
      <t>コンゴ</t>
    </rPh>
    <rPh sb="268" eb="270">
      <t>ジンコウ</t>
    </rPh>
    <rPh sb="270" eb="272">
      <t>ゲンショウ</t>
    </rPh>
    <rPh sb="273" eb="275">
      <t>エイキョウ</t>
    </rPh>
    <rPh sb="276" eb="277">
      <t>フ</t>
    </rPh>
    <rPh sb="288" eb="289">
      <t>ム</t>
    </rPh>
    <phoneticPr fontId="4"/>
  </si>
  <si>
    <t xml:space="preserve">　施設等については、平成7年に供用開始をしており、平成29年度から令和2年度にかけて機械・電気設備等の更新を行った。
　また、管渠更新については耐用年数の関係から現在更新を検討する段階ではないが、更新時には多額の経費が発生することから、その財源を確保することが今後の課題となる。
</t>
    <rPh sb="1" eb="3">
      <t>シセツ</t>
    </rPh>
    <rPh sb="3" eb="4">
      <t>トウ</t>
    </rPh>
    <rPh sb="25" eb="27">
      <t>ヘイセイ</t>
    </rPh>
    <rPh sb="29" eb="30">
      <t>ネン</t>
    </rPh>
    <rPh sb="30" eb="31">
      <t>ド</t>
    </rPh>
    <rPh sb="33" eb="35">
      <t>レイワ</t>
    </rPh>
    <rPh sb="36" eb="38">
      <t>ネンド</t>
    </rPh>
    <rPh sb="42" eb="44">
      <t>キカイ</t>
    </rPh>
    <rPh sb="45" eb="47">
      <t>デンキ</t>
    </rPh>
    <rPh sb="47" eb="49">
      <t>セツビ</t>
    </rPh>
    <rPh sb="49" eb="50">
      <t>トウ</t>
    </rPh>
    <rPh sb="51" eb="53">
      <t>コウシン</t>
    </rPh>
    <rPh sb="54" eb="55">
      <t>オコナ</t>
    </rPh>
    <rPh sb="63" eb="65">
      <t>カンキョ</t>
    </rPh>
    <rPh sb="65" eb="67">
      <t>コウシン</t>
    </rPh>
    <rPh sb="77" eb="79">
      <t>カンケイ</t>
    </rPh>
    <rPh sb="81" eb="83">
      <t>ゲンザイ</t>
    </rPh>
    <rPh sb="83" eb="85">
      <t>コウシン</t>
    </rPh>
    <rPh sb="86" eb="88">
      <t>ケントウ</t>
    </rPh>
    <rPh sb="90" eb="92">
      <t>ダンカイ</t>
    </rPh>
    <rPh sb="98" eb="100">
      <t>コウシン</t>
    </rPh>
    <rPh sb="100" eb="101">
      <t>ジ</t>
    </rPh>
    <rPh sb="103" eb="105">
      <t>タガク</t>
    </rPh>
    <rPh sb="106" eb="108">
      <t>ケイヒ</t>
    </rPh>
    <rPh sb="109" eb="111">
      <t>ハッセイ</t>
    </rPh>
    <rPh sb="130" eb="132">
      <t>コンゴ</t>
    </rPh>
    <phoneticPr fontId="4"/>
  </si>
  <si>
    <t>　一般会計からの繰入金に依存する割合が大きく、収益的収支比率や経費回収率に与える影響が大きいことから、今後はそれらを改善するため、収入（使用料）の増加に向けた更なる水洗化率の向上や使用料の改定を検討するとともに経費の削減など、安定した経営を目指す努力が必要である。</t>
    <rPh sb="65" eb="67">
      <t>シュウニュウ</t>
    </rPh>
    <rPh sb="68" eb="71">
      <t>シヨウリョウ</t>
    </rPh>
    <rPh sb="73" eb="75">
      <t>ゾウカ</t>
    </rPh>
    <rPh sb="76" eb="77">
      <t>ム</t>
    </rPh>
    <rPh sb="79" eb="80">
      <t>サラ</t>
    </rPh>
    <rPh sb="90" eb="93">
      <t>シヨウリョウ</t>
    </rPh>
    <rPh sb="94" eb="96">
      <t>カイテイ</t>
    </rPh>
    <rPh sb="97" eb="99">
      <t>ケントウ</t>
    </rPh>
    <rPh sb="120" eb="122">
      <t>メザ</t>
    </rPh>
    <rPh sb="123" eb="125">
      <t>ドリョク</t>
    </rPh>
    <rPh sb="126" eb="1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</si>
</sst>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45-4CB5-A957-B7774F48B017}"/>
            </c:ext>
          </c:extLst>
        </c:ser>
        <c:dLbls>
          <c:showLegendKey val="0"/>
          <c:showVal val="0"/>
          <c:showCatName val="0"/>
          <c:showSerName val="0"/>
          <c:showPercent val="0"/>
          <c:showBubbleSize val="0"/>
        </c:dLbls>
        <c:gapWidth val="150"/>
        <c:axId val="211761128"/>
        <c:axId val="2117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3145-4CB5-A957-B7774F48B017}"/>
            </c:ext>
          </c:extLst>
        </c:ser>
        <c:dLbls>
          <c:showLegendKey val="0"/>
          <c:showVal val="0"/>
          <c:showCatName val="0"/>
          <c:showSerName val="0"/>
          <c:showPercent val="0"/>
          <c:showBubbleSize val="0"/>
        </c:dLbls>
        <c:marker val="1"/>
        <c:smooth val="0"/>
        <c:axId val="211761128"/>
        <c:axId val="211763872"/>
      </c:lineChart>
      <c:dateAx>
        <c:axId val="211761128"/>
        <c:scaling>
          <c:orientation val="minMax"/>
        </c:scaling>
        <c:delete val="1"/>
        <c:axPos val="b"/>
        <c:numFmt formatCode="&quot;H&quot;yy" sourceLinked="1"/>
        <c:majorTickMark val="none"/>
        <c:minorTickMark val="none"/>
        <c:tickLblPos val="none"/>
        <c:crossAx val="211763872"/>
        <c:crosses val="autoZero"/>
        <c:auto val="1"/>
        <c:lblOffset val="100"/>
        <c:baseTimeUnit val="years"/>
      </c:dateAx>
      <c:valAx>
        <c:axId val="2117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6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07-4342-B53B-28DB5339E1DE}"/>
            </c:ext>
          </c:extLst>
        </c:ser>
        <c:dLbls>
          <c:showLegendKey val="0"/>
          <c:showVal val="0"/>
          <c:showCatName val="0"/>
          <c:showSerName val="0"/>
          <c:showPercent val="0"/>
          <c:showBubbleSize val="0"/>
        </c:dLbls>
        <c:gapWidth val="150"/>
        <c:axId val="212958112"/>
        <c:axId val="21295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C207-4342-B53B-28DB5339E1DE}"/>
            </c:ext>
          </c:extLst>
        </c:ser>
        <c:dLbls>
          <c:showLegendKey val="0"/>
          <c:showVal val="0"/>
          <c:showCatName val="0"/>
          <c:showSerName val="0"/>
          <c:showPercent val="0"/>
          <c:showBubbleSize val="0"/>
        </c:dLbls>
        <c:marker val="1"/>
        <c:smooth val="0"/>
        <c:axId val="212958112"/>
        <c:axId val="212954976"/>
      </c:lineChart>
      <c:dateAx>
        <c:axId val="212958112"/>
        <c:scaling>
          <c:orientation val="minMax"/>
        </c:scaling>
        <c:delete val="1"/>
        <c:axPos val="b"/>
        <c:numFmt formatCode="&quot;H&quot;yy" sourceLinked="1"/>
        <c:majorTickMark val="none"/>
        <c:minorTickMark val="none"/>
        <c:tickLblPos val="none"/>
        <c:crossAx val="212954976"/>
        <c:crosses val="autoZero"/>
        <c:auto val="1"/>
        <c:lblOffset val="100"/>
        <c:baseTimeUnit val="years"/>
      </c:dateAx>
      <c:valAx>
        <c:axId val="21295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86.03</c:v>
                </c:pt>
                <c:pt idx="1">
                  <c:v>86.54</c:v>
                </c:pt>
                <c:pt idx="2">
                  <c:v>87.01</c:v>
                </c:pt>
                <c:pt idx="3">
                  <c:v>87.46</c:v>
                </c:pt>
                <c:pt idx="4">
                  <c:v>87.52</c:v>
                </c:pt>
              </c:numCache>
            </c:numRef>
          </c:val>
          <c:extLst xmlns:c16r2="http://schemas.microsoft.com/office/drawing/2015/06/chart">
            <c:ext xmlns:c16="http://schemas.microsoft.com/office/drawing/2014/chart" uri="{C3380CC4-5D6E-409C-BE32-E72D297353CC}">
              <c16:uniqueId val="{00000000-EA7E-48FB-A65F-B78EC7B1F71C}"/>
            </c:ext>
          </c:extLst>
        </c:ser>
        <c:dLbls>
          <c:showLegendKey val="0"/>
          <c:showVal val="0"/>
          <c:showCatName val="0"/>
          <c:showSerName val="0"/>
          <c:showPercent val="0"/>
          <c:showBubbleSize val="0"/>
        </c:dLbls>
        <c:gapWidth val="150"/>
        <c:axId val="212953800"/>
        <c:axId val="21295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EA7E-48FB-A65F-B78EC7B1F71C}"/>
            </c:ext>
          </c:extLst>
        </c:ser>
        <c:dLbls>
          <c:showLegendKey val="0"/>
          <c:showVal val="0"/>
          <c:showCatName val="0"/>
          <c:showSerName val="0"/>
          <c:showPercent val="0"/>
          <c:showBubbleSize val="0"/>
        </c:dLbls>
        <c:marker val="1"/>
        <c:smooth val="0"/>
        <c:axId val="212953800"/>
        <c:axId val="212954192"/>
      </c:lineChart>
      <c:dateAx>
        <c:axId val="212953800"/>
        <c:scaling>
          <c:orientation val="minMax"/>
        </c:scaling>
        <c:delete val="1"/>
        <c:axPos val="b"/>
        <c:numFmt formatCode="&quot;H&quot;yy" sourceLinked="1"/>
        <c:majorTickMark val="none"/>
        <c:minorTickMark val="none"/>
        <c:tickLblPos val="none"/>
        <c:crossAx val="212954192"/>
        <c:crosses val="autoZero"/>
        <c:auto val="1"/>
        <c:lblOffset val="100"/>
        <c:baseTimeUnit val="years"/>
      </c:dateAx>
      <c:valAx>
        <c:axId val="21295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5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54.98</c:v>
                </c:pt>
                <c:pt idx="1">
                  <c:v>71.34</c:v>
                </c:pt>
                <c:pt idx="2">
                  <c:v>76.31</c:v>
                </c:pt>
                <c:pt idx="3">
                  <c:v>72.06</c:v>
                </c:pt>
                <c:pt idx="4">
                  <c:v>66.650000000000006</c:v>
                </c:pt>
              </c:numCache>
            </c:numRef>
          </c:val>
          <c:extLst xmlns:c16r2="http://schemas.microsoft.com/office/drawing/2015/06/chart">
            <c:ext xmlns:c16="http://schemas.microsoft.com/office/drawing/2014/chart" uri="{C3380CC4-5D6E-409C-BE32-E72D297353CC}">
              <c16:uniqueId val="{00000000-CEF9-4036-BBB3-E9932D4AEF70}"/>
            </c:ext>
          </c:extLst>
        </c:ser>
        <c:dLbls>
          <c:showLegendKey val="0"/>
          <c:showVal val="0"/>
          <c:showCatName val="0"/>
          <c:showSerName val="0"/>
          <c:showPercent val="0"/>
          <c:showBubbleSize val="0"/>
        </c:dLbls>
        <c:gapWidth val="150"/>
        <c:axId val="211761520"/>
        <c:axId val="21176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F9-4036-BBB3-E9932D4AEF70}"/>
            </c:ext>
          </c:extLst>
        </c:ser>
        <c:dLbls>
          <c:showLegendKey val="0"/>
          <c:showVal val="0"/>
          <c:showCatName val="0"/>
          <c:showSerName val="0"/>
          <c:showPercent val="0"/>
          <c:showBubbleSize val="0"/>
        </c:dLbls>
        <c:marker val="1"/>
        <c:smooth val="0"/>
        <c:axId val="211761520"/>
        <c:axId val="211761912"/>
      </c:lineChart>
      <c:dateAx>
        <c:axId val="211761520"/>
        <c:scaling>
          <c:orientation val="minMax"/>
        </c:scaling>
        <c:delete val="1"/>
        <c:axPos val="b"/>
        <c:numFmt formatCode="&quot;H&quot;yy" sourceLinked="1"/>
        <c:majorTickMark val="none"/>
        <c:minorTickMark val="none"/>
        <c:tickLblPos val="none"/>
        <c:crossAx val="211761912"/>
        <c:crosses val="autoZero"/>
        <c:auto val="1"/>
        <c:lblOffset val="100"/>
        <c:baseTimeUnit val="years"/>
      </c:dateAx>
      <c:valAx>
        <c:axId val="21176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76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07-425B-8F01-FEF32845E53D}"/>
            </c:ext>
          </c:extLst>
        </c:ser>
        <c:dLbls>
          <c:showLegendKey val="0"/>
          <c:showVal val="0"/>
          <c:showCatName val="0"/>
          <c:showSerName val="0"/>
          <c:showPercent val="0"/>
          <c:showBubbleSize val="0"/>
        </c:dLbls>
        <c:gapWidth val="150"/>
        <c:axId val="212761984"/>
        <c:axId val="21276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07-425B-8F01-FEF32845E53D}"/>
            </c:ext>
          </c:extLst>
        </c:ser>
        <c:dLbls>
          <c:showLegendKey val="0"/>
          <c:showVal val="0"/>
          <c:showCatName val="0"/>
          <c:showSerName val="0"/>
          <c:showPercent val="0"/>
          <c:showBubbleSize val="0"/>
        </c:dLbls>
        <c:marker val="1"/>
        <c:smooth val="0"/>
        <c:axId val="212761984"/>
        <c:axId val="212763160"/>
      </c:lineChart>
      <c:dateAx>
        <c:axId val="212761984"/>
        <c:scaling>
          <c:orientation val="minMax"/>
        </c:scaling>
        <c:delete val="1"/>
        <c:axPos val="b"/>
        <c:numFmt formatCode="&quot;H&quot;yy" sourceLinked="1"/>
        <c:majorTickMark val="none"/>
        <c:minorTickMark val="none"/>
        <c:tickLblPos val="none"/>
        <c:crossAx val="212763160"/>
        <c:crosses val="autoZero"/>
        <c:auto val="1"/>
        <c:lblOffset val="100"/>
        <c:baseTimeUnit val="years"/>
      </c:dateAx>
      <c:valAx>
        <c:axId val="21276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37-4B6A-AFD3-2758A455192C}"/>
            </c:ext>
          </c:extLst>
        </c:ser>
        <c:dLbls>
          <c:showLegendKey val="0"/>
          <c:showVal val="0"/>
          <c:showCatName val="0"/>
          <c:showSerName val="0"/>
          <c:showPercent val="0"/>
          <c:showBubbleSize val="0"/>
        </c:dLbls>
        <c:gapWidth val="150"/>
        <c:axId val="212762768"/>
        <c:axId val="2127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37-4B6A-AFD3-2758A455192C}"/>
            </c:ext>
          </c:extLst>
        </c:ser>
        <c:dLbls>
          <c:showLegendKey val="0"/>
          <c:showVal val="0"/>
          <c:showCatName val="0"/>
          <c:showSerName val="0"/>
          <c:showPercent val="0"/>
          <c:showBubbleSize val="0"/>
        </c:dLbls>
        <c:marker val="1"/>
        <c:smooth val="0"/>
        <c:axId val="212762768"/>
        <c:axId val="212760416"/>
      </c:lineChart>
      <c:dateAx>
        <c:axId val="212762768"/>
        <c:scaling>
          <c:orientation val="minMax"/>
        </c:scaling>
        <c:delete val="1"/>
        <c:axPos val="b"/>
        <c:numFmt formatCode="&quot;H&quot;yy" sourceLinked="1"/>
        <c:majorTickMark val="none"/>
        <c:minorTickMark val="none"/>
        <c:tickLblPos val="none"/>
        <c:crossAx val="212760416"/>
        <c:crosses val="autoZero"/>
        <c:auto val="1"/>
        <c:lblOffset val="100"/>
        <c:baseTimeUnit val="years"/>
      </c:dateAx>
      <c:valAx>
        <c:axId val="21276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6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A5-4612-B528-A59AD734FCBB}"/>
            </c:ext>
          </c:extLst>
        </c:ser>
        <c:dLbls>
          <c:showLegendKey val="0"/>
          <c:showVal val="0"/>
          <c:showCatName val="0"/>
          <c:showSerName val="0"/>
          <c:showPercent val="0"/>
          <c:showBubbleSize val="0"/>
        </c:dLbls>
        <c:gapWidth val="150"/>
        <c:axId val="212762376"/>
        <c:axId val="21275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A5-4612-B528-A59AD734FCBB}"/>
            </c:ext>
          </c:extLst>
        </c:ser>
        <c:dLbls>
          <c:showLegendKey val="0"/>
          <c:showVal val="0"/>
          <c:showCatName val="0"/>
          <c:showSerName val="0"/>
          <c:showPercent val="0"/>
          <c:showBubbleSize val="0"/>
        </c:dLbls>
        <c:marker val="1"/>
        <c:smooth val="0"/>
        <c:axId val="212762376"/>
        <c:axId val="212758456"/>
      </c:lineChart>
      <c:dateAx>
        <c:axId val="212762376"/>
        <c:scaling>
          <c:orientation val="minMax"/>
        </c:scaling>
        <c:delete val="1"/>
        <c:axPos val="b"/>
        <c:numFmt formatCode="&quot;H&quot;yy" sourceLinked="1"/>
        <c:majorTickMark val="none"/>
        <c:minorTickMark val="none"/>
        <c:tickLblPos val="none"/>
        <c:crossAx val="212758456"/>
        <c:crosses val="autoZero"/>
        <c:auto val="1"/>
        <c:lblOffset val="100"/>
        <c:baseTimeUnit val="years"/>
      </c:dateAx>
      <c:valAx>
        <c:axId val="21275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6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AC-4C25-BA93-C1D43AD60066}"/>
            </c:ext>
          </c:extLst>
        </c:ser>
        <c:dLbls>
          <c:showLegendKey val="0"/>
          <c:showVal val="0"/>
          <c:showCatName val="0"/>
          <c:showSerName val="0"/>
          <c:showPercent val="0"/>
          <c:showBubbleSize val="0"/>
        </c:dLbls>
        <c:gapWidth val="150"/>
        <c:axId val="212756496"/>
        <c:axId val="21275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AC-4C25-BA93-C1D43AD60066}"/>
            </c:ext>
          </c:extLst>
        </c:ser>
        <c:dLbls>
          <c:showLegendKey val="0"/>
          <c:showVal val="0"/>
          <c:showCatName val="0"/>
          <c:showSerName val="0"/>
          <c:showPercent val="0"/>
          <c:showBubbleSize val="0"/>
        </c:dLbls>
        <c:marker val="1"/>
        <c:smooth val="0"/>
        <c:axId val="212756496"/>
        <c:axId val="212759632"/>
      </c:lineChart>
      <c:dateAx>
        <c:axId val="212756496"/>
        <c:scaling>
          <c:orientation val="minMax"/>
        </c:scaling>
        <c:delete val="1"/>
        <c:axPos val="b"/>
        <c:numFmt formatCode="&quot;H&quot;yy" sourceLinked="1"/>
        <c:majorTickMark val="none"/>
        <c:minorTickMark val="none"/>
        <c:tickLblPos val="none"/>
        <c:crossAx val="212759632"/>
        <c:crosses val="autoZero"/>
        <c:auto val="1"/>
        <c:lblOffset val="100"/>
        <c:baseTimeUnit val="years"/>
      </c:dateAx>
      <c:valAx>
        <c:axId val="21275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5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925.48</c:v>
                </c:pt>
                <c:pt idx="1">
                  <c:v>466.77</c:v>
                </c:pt>
                <c:pt idx="2">
                  <c:v>512.53</c:v>
                </c:pt>
                <c:pt idx="3">
                  <c:v>618.84</c:v>
                </c:pt>
                <c:pt idx="4">
                  <c:v>700.36</c:v>
                </c:pt>
              </c:numCache>
            </c:numRef>
          </c:val>
          <c:extLst xmlns:c16r2="http://schemas.microsoft.com/office/drawing/2015/06/chart">
            <c:ext xmlns:c16="http://schemas.microsoft.com/office/drawing/2014/chart" uri="{C3380CC4-5D6E-409C-BE32-E72D297353CC}">
              <c16:uniqueId val="{00000000-9B6C-43E2-95EF-2325A2CD89BD}"/>
            </c:ext>
          </c:extLst>
        </c:ser>
        <c:dLbls>
          <c:showLegendKey val="0"/>
          <c:showVal val="0"/>
          <c:showCatName val="0"/>
          <c:showSerName val="0"/>
          <c:showPercent val="0"/>
          <c:showBubbleSize val="0"/>
        </c:dLbls>
        <c:gapWidth val="150"/>
        <c:axId val="212957328"/>
        <c:axId val="21295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9B6C-43E2-95EF-2325A2CD89BD}"/>
            </c:ext>
          </c:extLst>
        </c:ser>
        <c:dLbls>
          <c:showLegendKey val="0"/>
          <c:showVal val="0"/>
          <c:showCatName val="0"/>
          <c:showSerName val="0"/>
          <c:showPercent val="0"/>
          <c:showBubbleSize val="0"/>
        </c:dLbls>
        <c:marker val="1"/>
        <c:smooth val="0"/>
        <c:axId val="212957328"/>
        <c:axId val="212956152"/>
      </c:lineChart>
      <c:dateAx>
        <c:axId val="212957328"/>
        <c:scaling>
          <c:orientation val="minMax"/>
        </c:scaling>
        <c:delete val="1"/>
        <c:axPos val="b"/>
        <c:numFmt formatCode="&quot;H&quot;yy" sourceLinked="1"/>
        <c:majorTickMark val="none"/>
        <c:minorTickMark val="none"/>
        <c:tickLblPos val="none"/>
        <c:crossAx val="212956152"/>
        <c:crosses val="autoZero"/>
        <c:auto val="1"/>
        <c:lblOffset val="100"/>
        <c:baseTimeUnit val="years"/>
      </c:dateAx>
      <c:valAx>
        <c:axId val="21295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5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44.81</c:v>
                </c:pt>
                <c:pt idx="1">
                  <c:v>66.86</c:v>
                </c:pt>
                <c:pt idx="2">
                  <c:v>74.03</c:v>
                </c:pt>
                <c:pt idx="3">
                  <c:v>69.08</c:v>
                </c:pt>
                <c:pt idx="4">
                  <c:v>61.98</c:v>
                </c:pt>
              </c:numCache>
            </c:numRef>
          </c:val>
          <c:extLst xmlns:c16r2="http://schemas.microsoft.com/office/drawing/2015/06/chart">
            <c:ext xmlns:c16="http://schemas.microsoft.com/office/drawing/2014/chart" uri="{C3380CC4-5D6E-409C-BE32-E72D297353CC}">
              <c16:uniqueId val="{00000000-9EA2-4E9D-8BE0-757C462073E6}"/>
            </c:ext>
          </c:extLst>
        </c:ser>
        <c:dLbls>
          <c:showLegendKey val="0"/>
          <c:showVal val="0"/>
          <c:showCatName val="0"/>
          <c:showSerName val="0"/>
          <c:showPercent val="0"/>
          <c:showBubbleSize val="0"/>
        </c:dLbls>
        <c:gapWidth val="150"/>
        <c:axId val="212958504"/>
        <c:axId val="21296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9EA2-4E9D-8BE0-757C462073E6}"/>
            </c:ext>
          </c:extLst>
        </c:ser>
        <c:dLbls>
          <c:showLegendKey val="0"/>
          <c:showVal val="0"/>
          <c:showCatName val="0"/>
          <c:showSerName val="0"/>
          <c:showPercent val="0"/>
          <c:showBubbleSize val="0"/>
        </c:dLbls>
        <c:marker val="1"/>
        <c:smooth val="0"/>
        <c:axId val="212958504"/>
        <c:axId val="212960072"/>
      </c:lineChart>
      <c:dateAx>
        <c:axId val="212958504"/>
        <c:scaling>
          <c:orientation val="minMax"/>
        </c:scaling>
        <c:delete val="1"/>
        <c:axPos val="b"/>
        <c:numFmt formatCode="&quot;H&quot;yy" sourceLinked="1"/>
        <c:majorTickMark val="none"/>
        <c:minorTickMark val="none"/>
        <c:tickLblPos val="none"/>
        <c:crossAx val="212960072"/>
        <c:crosses val="autoZero"/>
        <c:auto val="1"/>
        <c:lblOffset val="100"/>
        <c:baseTimeUnit val="years"/>
      </c:dateAx>
      <c:valAx>
        <c:axId val="21296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5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432.79</c:v>
                </c:pt>
                <c:pt idx="1">
                  <c:v>371.41</c:v>
                </c:pt>
                <c:pt idx="2">
                  <c:v>350.9</c:v>
                </c:pt>
                <c:pt idx="3">
                  <c:v>375.01</c:v>
                </c:pt>
                <c:pt idx="4">
                  <c:v>416.53</c:v>
                </c:pt>
              </c:numCache>
            </c:numRef>
          </c:val>
          <c:extLst xmlns:c16r2="http://schemas.microsoft.com/office/drawing/2015/06/chart">
            <c:ext xmlns:c16="http://schemas.microsoft.com/office/drawing/2014/chart" uri="{C3380CC4-5D6E-409C-BE32-E72D297353CC}">
              <c16:uniqueId val="{00000000-3FE3-489C-A058-EF498A9E7ACC}"/>
            </c:ext>
          </c:extLst>
        </c:ser>
        <c:dLbls>
          <c:showLegendKey val="0"/>
          <c:showVal val="0"/>
          <c:showCatName val="0"/>
          <c:showSerName val="0"/>
          <c:showPercent val="0"/>
          <c:showBubbleSize val="0"/>
        </c:dLbls>
        <c:gapWidth val="150"/>
        <c:axId val="212953016"/>
        <c:axId val="2129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3FE3-489C-A058-EF498A9E7ACC}"/>
            </c:ext>
          </c:extLst>
        </c:ser>
        <c:dLbls>
          <c:showLegendKey val="0"/>
          <c:showVal val="0"/>
          <c:showCatName val="0"/>
          <c:showSerName val="0"/>
          <c:showPercent val="0"/>
          <c:showBubbleSize val="0"/>
        </c:dLbls>
        <c:marker val="1"/>
        <c:smooth val="0"/>
        <c:axId val="212953016"/>
        <c:axId val="212956544"/>
      </c:lineChart>
      <c:dateAx>
        <c:axId val="212953016"/>
        <c:scaling>
          <c:orientation val="minMax"/>
        </c:scaling>
        <c:delete val="1"/>
        <c:axPos val="b"/>
        <c:numFmt formatCode="&quot;H&quot;yy" sourceLinked="1"/>
        <c:majorTickMark val="none"/>
        <c:minorTickMark val="none"/>
        <c:tickLblPos val="none"/>
        <c:crossAx val="212956544"/>
        <c:crosses val="autoZero"/>
        <c:auto val="1"/>
        <c:lblOffset val="100"/>
        <c:baseTimeUnit val="years"/>
      </c:dateAx>
      <c:valAx>
        <c:axId val="2129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5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由仁町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4933</v>
      </c>
      <c r="AM8" s="51"/>
      <c r="AN8" s="51"/>
      <c r="AO8" s="51"/>
      <c r="AP8" s="51"/>
      <c r="AQ8" s="51"/>
      <c r="AR8" s="51"/>
      <c r="AS8" s="51"/>
      <c r="AT8" s="46">
        <f>データ!T6</f>
        <v>133.74</v>
      </c>
      <c r="AU8" s="46"/>
      <c r="AV8" s="46"/>
      <c r="AW8" s="46"/>
      <c r="AX8" s="46"/>
      <c r="AY8" s="46"/>
      <c r="AZ8" s="46"/>
      <c r="BA8" s="46"/>
      <c r="BB8" s="46">
        <f>データ!U6</f>
        <v>36.89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63.37</v>
      </c>
      <c r="Q10" s="46"/>
      <c r="R10" s="46"/>
      <c r="S10" s="46"/>
      <c r="T10" s="46"/>
      <c r="U10" s="46"/>
      <c r="V10" s="46"/>
      <c r="W10" s="46">
        <f>データ!Q6</f>
        <v>84.51</v>
      </c>
      <c r="X10" s="46"/>
      <c r="Y10" s="46"/>
      <c r="Z10" s="46"/>
      <c r="AA10" s="46"/>
      <c r="AB10" s="46"/>
      <c r="AC10" s="46"/>
      <c r="AD10" s="51">
        <f>データ!R6</f>
        <v>5286</v>
      </c>
      <c r="AE10" s="51"/>
      <c r="AF10" s="51"/>
      <c r="AG10" s="51"/>
      <c r="AH10" s="51"/>
      <c r="AI10" s="51"/>
      <c r="AJ10" s="51"/>
      <c r="AK10" s="2"/>
      <c r="AL10" s="51">
        <f>データ!V6</f>
        <v>3109</v>
      </c>
      <c r="AM10" s="51"/>
      <c r="AN10" s="51"/>
      <c r="AO10" s="51"/>
      <c r="AP10" s="51"/>
      <c r="AQ10" s="51"/>
      <c r="AR10" s="51"/>
      <c r="AS10" s="51"/>
      <c r="AT10" s="46">
        <f>データ!W6</f>
        <v>3.16</v>
      </c>
      <c r="AU10" s="46"/>
      <c r="AV10" s="46"/>
      <c r="AW10" s="46"/>
      <c r="AX10" s="46"/>
      <c r="AY10" s="46"/>
      <c r="AZ10" s="46"/>
      <c r="BA10" s="46"/>
      <c r="BB10" s="46">
        <f>データ!X6</f>
        <v>983.86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43</v>
      </c>
      <c r="O86" s="26" t="str">
        <f>データ!EO6</f>
        <v>【0.16】</v>
      </c>
    </row>
  </sheetData>
  <sheetProtection algorithmName="SHA-512" hashValue="6Oa3axWhrKLEZBYUZpJNSPl5HbEB93N7nBvbHsgOzBpmRM47jAra8FV/kbqsSFbwz0f0lCiC0Y4Vl+s2I25RJQ==" saltValue="xNULKeCxHCM3kpTUY4GC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14273</v>
      </c>
      <c r="D6" s="33">
        <f t="shared" si="3"/>
        <v>47</v>
      </c>
      <c r="E6" s="33">
        <f t="shared" si="3"/>
        <v>17</v>
      </c>
      <c r="F6" s="33">
        <f t="shared" si="3"/>
        <v>5</v>
      </c>
      <c r="G6" s="33">
        <f t="shared" si="3"/>
        <v>0</v>
      </c>
      <c r="H6" s="33" t="str">
        <f t="shared" si="3"/>
        <v>北海道　由仁町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63.37</v>
      </c>
      <c r="Q6" s="34">
        <f t="shared" si="3"/>
        <v>84.51</v>
      </c>
      <c r="R6" s="34">
        <f t="shared" si="3"/>
        <v>5286</v>
      </c>
      <c r="S6" s="34">
        <f t="shared" si="3"/>
        <v>4933</v>
      </c>
      <c r="T6" s="34">
        <f t="shared" si="3"/>
        <v>133.74</v>
      </c>
      <c r="U6" s="34">
        <f t="shared" si="3"/>
        <v>36.89</v>
      </c>
      <c r="V6" s="34">
        <f t="shared" si="3"/>
        <v>3109</v>
      </c>
      <c r="W6" s="34">
        <f t="shared" si="3"/>
        <v>3.16</v>
      </c>
      <c r="X6" s="34">
        <f t="shared" si="3"/>
        <v>983.86</v>
      </c>
      <c r="Y6" s="35">
        <f>IF(Y7="",NA(),Y7)</f>
        <v>54.98</v>
      </c>
      <c r="Z6" s="35">
        <f t="shared" ref="Z6:AH6" si="4">IF(Z7="",NA(),Z7)</f>
        <v>71.34</v>
      </c>
      <c r="AA6" s="35">
        <f t="shared" si="4"/>
        <v>76.31</v>
      </c>
      <c r="AB6" s="35">
        <f t="shared" si="4"/>
        <v>72.06</v>
      </c>
      <c r="AC6" s="35">
        <f t="shared" si="4"/>
        <v>66.650000000000006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925.48</v>
      </c>
      <c r="BG6" s="35">
        <f t="shared" ref="BG6:BO6" si="7">IF(BG7="",NA(),BG7)</f>
        <v>466.77</v>
      </c>
      <c r="BH6" s="35">
        <f t="shared" si="7"/>
        <v>512.53</v>
      </c>
      <c r="BI6" s="35">
        <f t="shared" si="7"/>
        <v>618.84</v>
      </c>
      <c r="BJ6" s="35">
        <f t="shared" si="7"/>
        <v>700.36</v>
      </c>
      <c r="BK6" s="35">
        <f t="shared" si="7"/>
        <v>974.93</v>
      </c>
      <c r="BL6" s="35">
        <f t="shared" si="7"/>
        <v>855.8</v>
      </c>
      <c r="BM6" s="35">
        <f t="shared" si="7"/>
        <v>789.46</v>
      </c>
      <c r="BN6" s="35">
        <f t="shared" si="7"/>
        <v>826.83</v>
      </c>
      <c r="BO6" s="35">
        <f t="shared" si="7"/>
        <v>867.83</v>
      </c>
      <c r="BP6" s="34" t="str">
        <f>IF(BP7="","",IF(BP7="-","【-】","【"&amp;SUBSTITUTE(TEXT(BP7,"#,##0.00"),"-","△")&amp;"】"))</f>
        <v>【832.52】</v>
      </c>
      <c r="BQ6" s="35">
        <f>IF(BQ7="",NA(),BQ7)</f>
        <v>44.81</v>
      </c>
      <c r="BR6" s="35">
        <f t="shared" ref="BR6:BZ6" si="8">IF(BR7="",NA(),BR7)</f>
        <v>66.86</v>
      </c>
      <c r="BS6" s="35">
        <f t="shared" si="8"/>
        <v>74.03</v>
      </c>
      <c r="BT6" s="35">
        <f t="shared" si="8"/>
        <v>69.08</v>
      </c>
      <c r="BU6" s="35">
        <f t="shared" si="8"/>
        <v>61.98</v>
      </c>
      <c r="BV6" s="35">
        <f t="shared" si="8"/>
        <v>55.32</v>
      </c>
      <c r="BW6" s="35">
        <f t="shared" si="8"/>
        <v>59.8</v>
      </c>
      <c r="BX6" s="35">
        <f t="shared" si="8"/>
        <v>57.77</v>
      </c>
      <c r="BY6" s="35">
        <f t="shared" si="8"/>
        <v>57.31</v>
      </c>
      <c r="BZ6" s="35">
        <f t="shared" si="8"/>
        <v>57.08</v>
      </c>
      <c r="CA6" s="34" t="str">
        <f>IF(CA7="","",IF(CA7="-","【-】","【"&amp;SUBSTITUTE(TEXT(CA7,"#,##0.00"),"-","△")&amp;"】"))</f>
        <v>【60.94】</v>
      </c>
      <c r="CB6" s="35">
        <f>IF(CB7="",NA(),CB7)</f>
        <v>432.79</v>
      </c>
      <c r="CC6" s="35">
        <f t="shared" ref="CC6:CK6" si="9">IF(CC7="",NA(),CC7)</f>
        <v>371.41</v>
      </c>
      <c r="CD6" s="35">
        <f t="shared" si="9"/>
        <v>350.9</v>
      </c>
      <c r="CE6" s="35">
        <f t="shared" si="9"/>
        <v>375.01</v>
      </c>
      <c r="CF6" s="35">
        <f t="shared" si="9"/>
        <v>416.53</v>
      </c>
      <c r="CG6" s="35">
        <f t="shared" si="9"/>
        <v>283.17</v>
      </c>
      <c r="CH6" s="35">
        <f t="shared" si="9"/>
        <v>263.76</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t="str">
        <f t="shared" si="10"/>
        <v>-</v>
      </c>
      <c r="CP6" s="35" t="str">
        <f t="shared" si="10"/>
        <v>-</v>
      </c>
      <c r="CQ6" s="35" t="str">
        <f t="shared" si="10"/>
        <v>-</v>
      </c>
      <c r="CR6" s="35">
        <f t="shared" si="10"/>
        <v>60.65</v>
      </c>
      <c r="CS6" s="35">
        <f t="shared" si="10"/>
        <v>51.75</v>
      </c>
      <c r="CT6" s="35">
        <f t="shared" si="10"/>
        <v>50.68</v>
      </c>
      <c r="CU6" s="35">
        <f t="shared" si="10"/>
        <v>50.14</v>
      </c>
      <c r="CV6" s="35">
        <f t="shared" si="10"/>
        <v>54.83</v>
      </c>
      <c r="CW6" s="34" t="str">
        <f>IF(CW7="","",IF(CW7="-","【-】","【"&amp;SUBSTITUTE(TEXT(CW7,"#,##0.00"),"-","△")&amp;"】"))</f>
        <v>【54.84】</v>
      </c>
      <c r="CX6" s="35">
        <f>IF(CX7="",NA(),CX7)</f>
        <v>86.03</v>
      </c>
      <c r="CY6" s="35">
        <f t="shared" ref="CY6:DG6" si="11">IF(CY7="",NA(),CY7)</f>
        <v>86.54</v>
      </c>
      <c r="CZ6" s="35">
        <f t="shared" si="11"/>
        <v>87.01</v>
      </c>
      <c r="DA6" s="35">
        <f t="shared" si="11"/>
        <v>87.46</v>
      </c>
      <c r="DB6" s="35">
        <f t="shared" si="11"/>
        <v>87.52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14273</v>
      </c>
      <c r="D7" s="37">
        <v>47</v>
      </c>
      <c r="E7" s="37">
        <v>17</v>
      </c>
      <c r="F7" s="37">
        <v>5</v>
      </c>
      <c r="G7" s="37">
        <v>0</v>
      </c>
      <c r="H7" s="37" t="s">
        <v>97</v>
      </c>
      <c r="I7" s="37" t="s">
        <v>98</v>
      </c>
      <c r="J7" s="37" t="s">
        <v>99</v>
      </c>
      <c r="K7" s="37" t="s">
        <v>100</v>
      </c>
      <c r="L7" s="37" t="s">
        <v>101</v>
      </c>
      <c r="M7" s="37" t="s">
        <v>102</v>
      </c>
      <c r="N7" s="38" t="s">
        <v>103</v>
      </c>
      <c r="O7" s="38" t="s">
        <v>104</v>
      </c>
      <c r="P7" s="38">
        <v>63.37</v>
      </c>
      <c r="Q7" s="38">
        <v>84.51</v>
      </c>
      <c r="R7" s="38">
        <v>5286</v>
      </c>
      <c r="S7" s="38">
        <v>4933</v>
      </c>
      <c r="T7" s="38">
        <v>133.74</v>
      </c>
      <c r="U7" s="38">
        <v>36.89</v>
      </c>
      <c r="V7" s="38">
        <v>3109</v>
      </c>
      <c r="W7" s="38">
        <v>3.16</v>
      </c>
      <c r="X7" s="38">
        <v>983.86</v>
      </c>
      <c r="Y7" s="38">
        <v>54.98</v>
      </c>
      <c r="Z7" s="38">
        <v>71.34</v>
      </c>
      <c r="AA7" s="38">
        <v>76.31</v>
      </c>
      <c r="AB7" s="38">
        <v>72.06</v>
      </c>
      <c r="AC7" s="38">
        <v>66.650000000000006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925.48</v>
      </c>
      <c r="BG7" s="38">
        <v>466.77</v>
      </c>
      <c r="BH7" s="38">
        <v>512.53</v>
      </c>
      <c r="BI7" s="38">
        <v>618.84</v>
      </c>
      <c r="BJ7" s="38">
        <v>700.36</v>
      </c>
      <c r="BK7" s="38">
        <v>974.93</v>
      </c>
      <c r="BL7" s="38">
        <v>855.8</v>
      </c>
      <c r="BM7" s="38">
        <v>789.46</v>
      </c>
      <c r="BN7" s="38">
        <v>826.83</v>
      </c>
      <c r="BO7" s="38">
        <v>867.83</v>
      </c>
      <c r="BP7" s="38">
        <v>832.52</v>
      </c>
      <c r="BQ7" s="38">
        <v>44.81</v>
      </c>
      <c r="BR7" s="38">
        <v>66.86</v>
      </c>
      <c r="BS7" s="38">
        <v>74.03</v>
      </c>
      <c r="BT7" s="38">
        <v>69.08</v>
      </c>
      <c r="BU7" s="38">
        <v>61.98</v>
      </c>
      <c r="BV7" s="38">
        <v>55.32</v>
      </c>
      <c r="BW7" s="38">
        <v>59.8</v>
      </c>
      <c r="BX7" s="38">
        <v>57.77</v>
      </c>
      <c r="BY7" s="38">
        <v>57.31</v>
      </c>
      <c r="BZ7" s="38">
        <v>57.08</v>
      </c>
      <c r="CA7" s="38">
        <v>60.94</v>
      </c>
      <c r="CB7" s="38">
        <v>432.79</v>
      </c>
      <c r="CC7" s="38">
        <v>371.41</v>
      </c>
      <c r="CD7" s="38">
        <v>350.9</v>
      </c>
      <c r="CE7" s="38">
        <v>375.01</v>
      </c>
      <c r="CF7" s="38">
        <v>416.53</v>
      </c>
      <c r="CG7" s="38">
        <v>283.17</v>
      </c>
      <c r="CH7" s="38">
        <v>263.76</v>
      </c>
      <c r="CI7" s="38">
        <v>274.35000000000002</v>
      </c>
      <c r="CJ7" s="38">
        <v>273.52</v>
      </c>
      <c r="CK7" s="38">
        <v>274.99</v>
      </c>
      <c r="CL7" s="38">
        <v>253.04</v>
      </c>
      <c r="CM7" s="38" t="s">
        <v>103</v>
      </c>
      <c r="CN7" s="38" t="s">
        <v>103</v>
      </c>
      <c r="CO7" s="38" t="s">
        <v>103</v>
      </c>
      <c r="CP7" s="38" t="s">
        <v>103</v>
      </c>
      <c r="CQ7" s="38" t="s">
        <v>103</v>
      </c>
      <c r="CR7" s="38">
        <v>60.65</v>
      </c>
      <c r="CS7" s="38">
        <v>51.75</v>
      </c>
      <c r="CT7" s="38">
        <v>50.68</v>
      </c>
      <c r="CU7" s="38">
        <v>50.14</v>
      </c>
      <c r="CV7" s="38">
        <v>54.83</v>
      </c>
      <c r="CW7" s="38">
        <v>54.84</v>
      </c>
      <c r="CX7" s="38">
        <v>86.03</v>
      </c>
      <c r="CY7" s="38">
        <v>86.54</v>
      </c>
      <c r="CZ7" s="38">
        <v>87.01</v>
      </c>
      <c r="DA7" s="38">
        <v>87.46</v>
      </c>
      <c r="DB7" s="38">
        <v>87.52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YUNIPC16_03</cp:lastModifiedBy>
  <dcterms:created xsi:type="dcterms:W3CDTF">2021-12-03T07:53:37Z</dcterms:created>
  <dcterms:modified xsi:type="dcterms:W3CDTF">2022-01-13T05:28:48Z</dcterms:modified>
  <cp:category/>
</cp:coreProperties>
</file>